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配置" sheetId="1" r:id="rId1"/>
    <sheet name="中转" sheetId="2" r:id="rId2"/>
  </sheets>
  <definedNames>
    <definedName name="_xlnm._FilterDatabase" localSheetId="0" hidden="1">配置!$A$4:$Z$88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<sst xmlns="http://schemas.openxmlformats.org/spreadsheetml/2006/main" count="887" uniqueCount="587">
  <si>
    <t>Id</t>
  </si>
  <si>
    <t>CharacterId</t>
  </si>
  <si>
    <t>//Note</t>
  </si>
  <si>
    <t>//Note2</t>
  </si>
  <si>
    <t>CharacterName</t>
  </si>
  <si>
    <t>CharacterGang</t>
  </si>
  <si>
    <t>CharacterType</t>
  </si>
  <si>
    <t>CardQuality</t>
  </si>
  <si>
    <t>CharacterRarity</t>
  </si>
  <si>
    <t>CharacterPro</t>
  </si>
  <si>
    <t>CharacterPlace</t>
  </si>
  <si>
    <t>AttrBasic</t>
  </si>
  <si>
    <t>HpPointPos</t>
  </si>
  <si>
    <t>DataPointPos</t>
  </si>
  <si>
    <t>MagazineType</t>
  </si>
  <si>
    <t>CharacterDescribe</t>
  </si>
  <si>
    <t>CarPic</t>
  </si>
  <si>
    <t>CarSkillPic</t>
  </si>
  <si>
    <t>CharacterModel</t>
  </si>
  <si>
    <t>CharacterModel1</t>
  </si>
  <si>
    <t>CarModel</t>
  </si>
  <si>
    <t>CarModel02</t>
  </si>
  <si>
    <t>ManModel</t>
  </si>
  <si>
    <t>CarModel03</t>
  </si>
  <si>
    <t>CarModel04</t>
  </si>
  <si>
    <t>NpcDialogPic</t>
  </si>
  <si>
    <t>int</t>
  </si>
  <si>
    <t>string</t>
  </si>
  <si>
    <t>float[]</t>
  </si>
  <si>
    <t>主键</t>
  </si>
  <si>
    <t>角色Id</t>
  </si>
  <si>
    <t>备注</t>
  </si>
  <si>
    <t>角色名字</t>
  </si>
  <si>
    <t>角色阵营</t>
  </si>
  <si>
    <t>角色类型</t>
  </si>
  <si>
    <t>卡牌品阶</t>
  </si>
  <si>
    <t>角色稀有度</t>
  </si>
  <si>
    <t>角色职业</t>
  </si>
  <si>
    <t>角色位置</t>
  </si>
  <si>
    <t>初始属性</t>
  </si>
  <si>
    <t>血条偏移</t>
  </si>
  <si>
    <t>飘字偏移</t>
  </si>
  <si>
    <t>弹匣类型</t>
  </si>
  <si>
    <t>角色描述</t>
  </si>
  <si>
    <t>车图片</t>
  </si>
  <si>
    <t>技能图片</t>
  </si>
  <si>
    <t>角色模型</t>
  </si>
  <si>
    <t>车模型</t>
  </si>
  <si>
    <t>车模型2</t>
  </si>
  <si>
    <t>人模型</t>
  </si>
  <si>
    <t>车模型3</t>
  </si>
  <si>
    <t>车模型4</t>
  </si>
  <si>
    <t>对话框头像</t>
  </si>
  <si>
    <t>//序号</t>
  </si>
  <si>
    <t>本地化表的key</t>
  </si>
  <si>
    <t>1 西部
2 东部
3 硅谷
4 霓虹</t>
  </si>
  <si>
    <t>1 普通角色
2 Boss
3 召唤物</t>
  </si>
  <si>
    <t>1 神魔
2 史诗
3 精英
4 稀有</t>
  </si>
  <si>
    <t>2 S-level
1 A-level
0 B-level 蓝卡</t>
  </si>
  <si>
    <t>1 输出
2 坦克
3 支援</t>
  </si>
  <si>
    <t>0 右
1 左
2 不显示</t>
  </si>
  <si>
    <t>0 无弹药
1 左轮
2 火箭弹
3 狙击枪</t>
  </si>
  <si>
    <t>wl版本主场景战斗角色模型</t>
  </si>
  <si>
    <t>车模型VehicleUpgrade</t>
  </si>
  <si>
    <t>经营Timeline模型 Car</t>
  </si>
  <si>
    <t>经营Timeline模型 人模型</t>
  </si>
  <si>
    <t>抽卡展示页模型 Car</t>
  </si>
  <si>
    <t>肉鸽车模型</t>
  </si>
  <si>
    <t>喷火枪</t>
  </si>
  <si>
    <t>死亡炼狱</t>
  </si>
  <si>
    <t>[0,3.8,0]</t>
  </si>
  <si>
    <t>[0,5.3,-3.8]</t>
  </si>
  <si>
    <t>CharacterBasic/WesternCar_5</t>
  </si>
  <si>
    <t>WinterlordHuman/Hero/EastCoast_tank_car2</t>
  </si>
  <si>
    <t>Carshow/VehicleUpgrade/EastCoast_tank_car2</t>
  </si>
  <si>
    <t>Car/EastCoast_tank_car2</t>
  </si>
  <si>
    <t>Human/EastCoast_tank_car2</t>
  </si>
  <si>
    <t>Carshow/Card/EastCoast_tank_car2</t>
  </si>
  <si>
    <t>Carshow/Car/EastCoast_tank_car2</t>
  </si>
  <si>
    <t>大炮</t>
  </si>
  <si>
    <t>毒蝎女王</t>
  </si>
  <si>
    <t>WinterlordHuman/Hero/EastCoast_Car6</t>
  </si>
  <si>
    <t>Carshow/VehicleUpgrade/EastCoast_Car6</t>
  </si>
  <si>
    <t>Car/EastCoast_Car6</t>
  </si>
  <si>
    <t>Human/EastCoast_Car6</t>
  </si>
  <si>
    <t>Carshow/Card/EastCoast_Car6</t>
  </si>
  <si>
    <t>Carshow/Car/EastCoast_Car6</t>
  </si>
  <si>
    <t>医疗机器人</t>
  </si>
  <si>
    <t>万年隼</t>
  </si>
  <si>
    <t>Carshow/VehicleUpgrade/SiliconValley_Truck_Car2</t>
  </si>
  <si>
    <t>Car/SiliconValley_Truck_Car2</t>
  </si>
  <si>
    <t>Human/SiliconValley_Truck_Car2</t>
  </si>
  <si>
    <t>Carshow/Card/SiliconValley_Truck_Car2</t>
  </si>
  <si>
    <t>Carshow/Car/SiliconValley_Truck_Car2</t>
  </si>
  <si>
    <t>科技小手枪</t>
  </si>
  <si>
    <t>执法官</t>
  </si>
  <si>
    <t>WinterlordHuman/Hero/Nihonhybrid_Car6</t>
  </si>
  <si>
    <t>Carshow/VehicleUpgrade/Nihonhybrid_Car6</t>
  </si>
  <si>
    <t>Car/Nihonhybrid_Car6</t>
  </si>
  <si>
    <t>Human/Nihonhybrid_Car6</t>
  </si>
  <si>
    <t>Carshow/Card/Nihonhybrid_Car6</t>
  </si>
  <si>
    <t>Carshow/Car/Nihonhybrid_Car6</t>
  </si>
  <si>
    <t>燃烧瓶</t>
  </si>
  <si>
    <t>变色龙突击队031</t>
  </si>
  <si>
    <t>CharacterBasic/MolotovCocktail</t>
  </si>
  <si>
    <t>WinterlordHuman/Hero/WesternCar_ts_2</t>
  </si>
  <si>
    <t>Carshow/VehicleUpgrade/WesternCar_ts_2</t>
  </si>
  <si>
    <t>Car/WesternCar_ts_2</t>
  </si>
  <si>
    <t>Human/WesternCar_ts_2</t>
  </si>
  <si>
    <t>Carshow/Card/WesternCar_ts_2</t>
  </si>
  <si>
    <t>Carshow/Car/WesternCar_ts_2</t>
  </si>
  <si>
    <t>左轮</t>
  </si>
  <si>
    <t>尖刺风轮</t>
  </si>
  <si>
    <t>{"Mana":1000,"HurtEngry":10,"CriDmgInc":1.5,"Maga":6,"InitMaga":6,"InitMana":0}</t>
  </si>
  <si>
    <t>[0,4,0]</t>
  </si>
  <si>
    <t>CharacterBasic/WesternCar_5_2</t>
  </si>
  <si>
    <t>WinterlordHuman/Hero/WesternCar_5_2</t>
  </si>
  <si>
    <t>Carshow/VehicleUpgrade/WesternCar_3</t>
  </si>
  <si>
    <t>Car/WesternCar_3</t>
  </si>
  <si>
    <t>Human/WesternCar_3</t>
  </si>
  <si>
    <t>Carshow/Card/WesternCar_3</t>
  </si>
  <si>
    <t>Carshow/Car/WesternCar_3</t>
  </si>
  <si>
    <t>机械弩</t>
  </si>
  <si>
    <t>迅影甲虫</t>
  </si>
  <si>
    <t>CharacterBasic/WesternCrossbow</t>
  </si>
  <si>
    <t>WinterlordHuman/Hero/WesternCar_5</t>
  </si>
  <si>
    <t>Carshow/VehicleUpgrade/WesternCar_5</t>
  </si>
  <si>
    <t>Car/WesternCar_5</t>
  </si>
  <si>
    <t>Human/WesternCar_5</t>
  </si>
  <si>
    <t>Carshow/Card/WesternCar_5</t>
  </si>
  <si>
    <t>Carshow/Car/WesternCar_5</t>
  </si>
  <si>
    <t>手捧雷</t>
  </si>
  <si>
    <t>战争钻机</t>
  </si>
  <si>
    <t>[0,3.6,0]</t>
  </si>
  <si>
    <t>CharacterBasic/SoilBomb</t>
  </si>
  <si>
    <t>WinterlordHuman/Hero/WesternCar_6</t>
  </si>
  <si>
    <t>Carshow/VehicleUpgrade/WesternCar_6</t>
  </si>
  <si>
    <t>Car/WesternCar_6</t>
  </si>
  <si>
    <t>Human/WesternCar_6</t>
  </si>
  <si>
    <t>Carshow/Card/WesternCar_6</t>
  </si>
  <si>
    <t>Carshow/Car/WesternCar_6</t>
  </si>
  <si>
    <t>筹码</t>
  </si>
  <si>
    <t>黑金典范</t>
  </si>
  <si>
    <t>[0,3.4,0]</t>
  </si>
  <si>
    <t>CharacterBasic/Jetton</t>
  </si>
  <si>
    <t>WinterlordHuman/Hero/EastCoast_Car4</t>
  </si>
  <si>
    <t>Carshow/VehicleUpgrade/EastCoast_Car4</t>
  </si>
  <si>
    <t>Car/EastCoast_Car4</t>
  </si>
  <si>
    <t>Human/EastCoast_Car4</t>
  </si>
  <si>
    <t>Carshow/Card/EastCoast_Car4</t>
  </si>
  <si>
    <t>Carshow/Car/EastCoast_Car4</t>
  </si>
  <si>
    <t>榴弹</t>
  </si>
  <si>
    <t>爆燃热火</t>
  </si>
  <si>
    <t>[0,3.5,0]</t>
  </si>
  <si>
    <t>CharacterBasic/EastCoastGrenade</t>
  </si>
  <si>
    <t>WinterlordHuman/Hero/EastCoastGrenade</t>
  </si>
  <si>
    <t>Carshow/VehicleUpgrade/EastCoast_Car5</t>
  </si>
  <si>
    <t>Car/EastCoast_Car5</t>
  </si>
  <si>
    <t>Human/EastCoast_Car5</t>
  </si>
  <si>
    <t>Carshow/Card/EastCoast_Car5</t>
  </si>
  <si>
    <t>Carshow/Car/EastCoast_Car5</t>
  </si>
  <si>
    <t>机枪</t>
  </si>
  <si>
    <t>荒野领主6x6</t>
  </si>
  <si>
    <t>CharacterBasic/EastCoast_Car2</t>
  </si>
  <si>
    <t>WinterlordHuman/Hero/EastCoast_truck_car2</t>
  </si>
  <si>
    <t>Carshow/VehicleUpgrade/EastCoast_truck_car2</t>
  </si>
  <si>
    <t>Car/EastCoast_truck_car2</t>
  </si>
  <si>
    <t>Human/EastCoast_truck_car2</t>
  </si>
  <si>
    <t>Carshow/Card/EastCoast_truck_car2</t>
  </si>
  <si>
    <t>Carshow/Car/EastCoast_truck_car2</t>
  </si>
  <si>
    <t>蓝冰注射器</t>
  </si>
  <si>
    <t>蓝冰毒师</t>
  </si>
  <si>
    <t>CharacterBasic/BlueIceSyringe</t>
  </si>
  <si>
    <t>WinterlordHuman/Hero/EastCoast_ts_2</t>
  </si>
  <si>
    <t>Carshow/VehicleUpgrade/EastCoast_ts_2</t>
  </si>
  <si>
    <t>Car/EastCoast_ts_2</t>
  </si>
  <si>
    <t>Human/EastCoast_ts_2</t>
  </si>
  <si>
    <t>Carshow/Card/EastCoast_ts_2</t>
  </si>
  <si>
    <t>Carshow/Car/EastCoast_ts_2</t>
  </si>
  <si>
    <t>手枪&amp;光盾</t>
  </si>
  <si>
    <t>光盾守护者</t>
  </si>
  <si>
    <t>CharacterBasic/PistolLightShield</t>
  </si>
  <si>
    <t>WinterlordHuman/Hero/SiliconValley_suv_2</t>
  </si>
  <si>
    <t>Carshow/VehicleUpgrade/SiliconValley_suv_2</t>
  </si>
  <si>
    <t>Car/SiliconValley_suv_2</t>
  </si>
  <si>
    <t>Human/SiliconValley_suv_2</t>
  </si>
  <si>
    <t>Carshow/Card/SiliconValley_suv_2</t>
  </si>
  <si>
    <t>Carshow/Car/SiliconValley_suv_2</t>
  </si>
  <si>
    <t>火箭弹</t>
  </si>
  <si>
    <t>致命玫瑰</t>
  </si>
  <si>
    <t>CharacterBasic/SiliconValleyRocket</t>
  </si>
  <si>
    <t>WinterlordHuman/Hero/SiliconValley_Car4</t>
  </si>
  <si>
    <t>Carshow/VehicleUpgrade/SiliconValley_Car4</t>
  </si>
  <si>
    <t>Car/SiliconValley_Car4</t>
  </si>
  <si>
    <t>Human/SiliconValley_Car4</t>
  </si>
  <si>
    <t>Carshow/Card/SiliconValley_Car4</t>
  </si>
  <si>
    <t>Carshow/Car/SiliconValley_Car4</t>
  </si>
  <si>
    <t>激光步枪</t>
  </si>
  <si>
    <t>黑暗猎手</t>
  </si>
  <si>
    <t>[0,3.2,0]</t>
  </si>
  <si>
    <t>CharacterBasic/LaserRifle</t>
  </si>
  <si>
    <t>WinterlordHuman/Hero/SiliconValley_Car6</t>
  </si>
  <si>
    <t>Carshow/VehicleUpgrade/SiliconValley_Car6</t>
  </si>
  <si>
    <t>Car/SiliconValley_Car6</t>
  </si>
  <si>
    <t>Human/SiliconValley_Car6</t>
  </si>
  <si>
    <t>Carshow/Card/SiliconValley_Car6</t>
  </si>
  <si>
    <t>Carshow/Car/SiliconValley_Car6</t>
  </si>
  <si>
    <t>手枪&amp;激光</t>
  </si>
  <si>
    <t>黑雀大小姐</t>
  </si>
  <si>
    <t>CharacterBasic/LaserPistol</t>
  </si>
  <si>
    <t>WinterlordHuman/Hero/SiliconValley_Car5</t>
  </si>
  <si>
    <t>Carshow/VehicleUpgrade/SiliconValley_Car5</t>
  </si>
  <si>
    <t>Car/SiliconValley_Car5</t>
  </si>
  <si>
    <t>Human/SiliconValley_Car5</t>
  </si>
  <si>
    <t>Carshow/Card/SiliconValley_Car5</t>
  </si>
  <si>
    <t>Carshow/Car/SiliconValley_Car5</t>
  </si>
  <si>
    <t>狙击枪</t>
  </si>
  <si>
    <t>霓虹武士</t>
  </si>
  <si>
    <t>[0,3.3,0]</t>
  </si>
  <si>
    <t>CharacterBasic/NeonSniperRifle</t>
  </si>
  <si>
    <t>WinterlordHuman/Hero/Nihonhybrid_Car4</t>
  </si>
  <si>
    <t>Carshow/VehicleUpgrade/Nihonhybrid_Car4</t>
  </si>
  <si>
    <t>Car/Nihonhybrid_Car4</t>
  </si>
  <si>
    <t>Human/Nihonhybrid_Car4</t>
  </si>
  <si>
    <t>Carshow/Card/Nihonhybrid_Car4</t>
  </si>
  <si>
    <t>Carshow/Car/Nihonhybrid_Car4</t>
  </si>
  <si>
    <t>化学手雷</t>
  </si>
  <si>
    <t>赛博猛禽</t>
  </si>
  <si>
    <t>CharacterBasic/ChemicalGrenade</t>
  </si>
  <si>
    <t>WinterlordHuman/Hero/Nihonhybrid_Car5</t>
  </si>
  <si>
    <t>Carshow/VehicleUpgrade/Nihonhybrid_Car5</t>
  </si>
  <si>
    <t>Car/Nihonhybrid_Car5</t>
  </si>
  <si>
    <t>Human/Nihonhybrid_Car5</t>
  </si>
  <si>
    <t>Carshow/Card/Nihonhybrid_Car5</t>
  </si>
  <si>
    <t>Carshow/Car/Nihonhybrid_Car5</t>
  </si>
  <si>
    <t>冲锋枪</t>
  </si>
  <si>
    <t>荒漠保镖</t>
  </si>
  <si>
    <t>CharacterBasic/SubmachineGun</t>
  </si>
  <si>
    <t>WinterlordHuman/Hero/Nihonhybrid_Tank_Car2</t>
  </si>
  <si>
    <t>Carshow/VehicleUpgrade/Nihonhybrid_Tank_Car2</t>
  </si>
  <si>
    <t>Car/Nihonhybrid_Tank_Car2</t>
  </si>
  <si>
    <t>Human/Nihonhybrid_Tank_Car2</t>
  </si>
  <si>
    <t>Carshow/Card/Nihonhybrid_Tank_Car2</t>
  </si>
  <si>
    <t>Carshow/Car/Nihonhybrid_Tank_Car2</t>
  </si>
  <si>
    <t>医疗飞机</t>
  </si>
  <si>
    <t>地狱拉面车</t>
  </si>
  <si>
    <t>CharacterBasic/MedicalAircraft</t>
  </si>
  <si>
    <t>WinterlordHuman/Hero/Nihonhybrid_Truck_Car2</t>
  </si>
  <si>
    <t>Carshow/VehicleUpgrade/Nihonhybrid_Truck_Car2</t>
  </si>
  <si>
    <t>Car/Nihonhybrid_Truck_Car2</t>
  </si>
  <si>
    <t>Human/Nihonhybrid_Truck_Car2</t>
  </si>
  <si>
    <t>Carshow/Card/Nihonhybrid_Truck_Car2</t>
  </si>
  <si>
    <t>Carshow/Car/Nihonhybrid_Truck_Car2</t>
  </si>
  <si>
    <t>霰弹枪</t>
  </si>
  <si>
    <t>巨脚怪兽</t>
  </si>
  <si>
    <t>[0,5.5,0]</t>
  </si>
  <si>
    <t>CharacterBasic/WesternShotgun</t>
  </si>
  <si>
    <t>WinterlordHuman/Hero/WesternCar_Tank_Car1</t>
  </si>
  <si>
    <t>Carshow/VehicleUpgrade/WesternCar_Tank_Car1</t>
  </si>
  <si>
    <t>Car/WesternCar_Tank_Car1</t>
  </si>
  <si>
    <t>Human/WesternCar_Tank_Car1</t>
  </si>
  <si>
    <t>Carshow/Card/WesternCar_Tank_Car1</t>
  </si>
  <si>
    <t>Carshow/Car/WesternCar_Tank_Car1</t>
  </si>
  <si>
    <t>医疗物资</t>
  </si>
  <si>
    <t>暗影黑客</t>
  </si>
  <si>
    <t>CharacterBasic/WesternCannabis</t>
  </si>
  <si>
    <t>WinterlordHuman/Hero/WesternCar_ts_1</t>
  </si>
  <si>
    <t>Carshow/VehicleUpgrade/WesternCar_ts_1</t>
  </si>
  <si>
    <t>Car/WesternCar_ts_1</t>
  </si>
  <si>
    <t>Human/WesternCar_ts_1</t>
  </si>
  <si>
    <t>Carshow/Card/WesternCar_ts_1</t>
  </si>
  <si>
    <t>Carshow/Car/WesternCar_ts_1</t>
  </si>
  <si>
    <t>柄式手雷</t>
  </si>
  <si>
    <t>钢铁拓荒</t>
  </si>
  <si>
    <t>CharacterBasic/WesternHandgrenade</t>
  </si>
  <si>
    <t>WinterlordHuman/Hero/WesternCar_1</t>
  </si>
  <si>
    <t>Carshow/VehicleUpgrade/WesternCar_1</t>
  </si>
  <si>
    <t>Car/WesternCar_1</t>
  </si>
  <si>
    <t>Human/WesternCar_1</t>
  </si>
  <si>
    <t>Carshow/Card/WesternCar_1</t>
  </si>
  <si>
    <t>Carshow/Car/WesternCar_1</t>
  </si>
  <si>
    <t>火铳</t>
  </si>
  <si>
    <t>黄蜂剃刀</t>
  </si>
  <si>
    <t>WinterlordHuman/Hero/WesternCar_4</t>
  </si>
  <si>
    <t>Carshow/VehicleUpgrade/WesternCar_4</t>
  </si>
  <si>
    <t>Car/WesternCar_4</t>
  </si>
  <si>
    <t>Human/WesternCar_4</t>
  </si>
  <si>
    <t>Carshow/Card/WesternCar_4</t>
  </si>
  <si>
    <t>Carshow/Car/WesternCar_4</t>
  </si>
  <si>
    <t>射手步枪</t>
  </si>
  <si>
    <t>街头游荡者</t>
  </si>
  <si>
    <t>CharacterBasic/WesternRifle</t>
  </si>
  <si>
    <t>WinterlordHuman/Hero/WesternCar_2</t>
  </si>
  <si>
    <t>Carshow/VehicleUpgrade/WesternCar_2</t>
  </si>
  <si>
    <t>Car/WesternCar_2</t>
  </si>
  <si>
    <t>Human/WesternCar_2</t>
  </si>
  <si>
    <t>Carshow/Card/WesternCar_2</t>
  </si>
  <si>
    <t>Carshow/Car/WesternCar_2</t>
  </si>
  <si>
    <t>冰弹手炮</t>
  </si>
  <si>
    <t>摇滚狂飙</t>
  </si>
  <si>
    <t>CharacterBasic/EastCoastIceCannon</t>
  </si>
  <si>
    <t>WinterlordHuman/Hero/EastCoast_Car3</t>
  </si>
  <si>
    <t>Carshow/VehicleUpgrade/EastCoast_Car3</t>
  </si>
  <si>
    <t>Car/EastCoast_Car3</t>
  </si>
  <si>
    <t>Human/EastCoast_Car3</t>
  </si>
  <si>
    <t>Carshow/Card/EastCoast_Car3</t>
  </si>
  <si>
    <t>Carshow/Car/EastCoast_Car3</t>
  </si>
  <si>
    <t>燃烧手雷</t>
  </si>
  <si>
    <t>CharacterBasic/EastCoasFiregrenade</t>
  </si>
  <si>
    <t>WinterlordHuman/Hero/EastCoasFiregrenade</t>
  </si>
  <si>
    <t>Carshow/VehicleUpgrade/EastCoast_Car2</t>
  </si>
  <si>
    <t>Car/EastCoast_Car2</t>
  </si>
  <si>
    <t>Human/EastCoast_Car2</t>
  </si>
  <si>
    <t>Carshow/Card/EastCoast_Car2</t>
  </si>
  <si>
    <t>Carshow/Car/EastCoast_Car2</t>
  </si>
  <si>
    <t>火箭炮</t>
  </si>
  <si>
    <t>炫彩青空</t>
  </si>
  <si>
    <t>{"Mana":1000,"HurtEngry":10,"CriDmgInc":1.5,"Maga":6,"InitMaga":0,"InitMana":0}</t>
  </si>
  <si>
    <t>CharacterBasic/EastCoasFirerocket</t>
  </si>
  <si>
    <t>WinterlordHuman/Hero/EastCoast_Car1</t>
  </si>
  <si>
    <t>Carshow/VehicleUpgrade/EastCoast_Car1</t>
  </si>
  <si>
    <t>Car/EastCoast_Car1</t>
  </si>
  <si>
    <t>Human/EastCoast_Car1</t>
  </si>
  <si>
    <t>Carshow/Card/EastCoast_Car1</t>
  </si>
  <si>
    <t>Carshow/Car/EastCoast_Car1</t>
  </si>
  <si>
    <t>坦克</t>
  </si>
  <si>
    <t>野牛征服者</t>
  </si>
  <si>
    <t>Carshow/VehicleUpgrade/EastCoast_suv_1</t>
  </si>
  <si>
    <t>Car/EastCoast_suv_1</t>
  </si>
  <si>
    <t>Human/EastCoast_suv_1</t>
  </si>
  <si>
    <t>Carshow/Card/EastCoast_suv_1</t>
  </si>
  <si>
    <t>Carshow/Car/EastCoast_suv_1</t>
  </si>
  <si>
    <t>医疗包&amp;弹药箱</t>
  </si>
  <si>
    <t>极速救援</t>
  </si>
  <si>
    <t>CharacterBasic/EastCoast_ts_1</t>
  </si>
  <si>
    <t>WinterlordHuman/Hero/EastCoast_ts_1</t>
  </si>
  <si>
    <t>Carshow/VehicleUpgrade/EastCoast_ts_1</t>
  </si>
  <si>
    <t>Car/EastCoast_ts_1</t>
  </si>
  <si>
    <t>Human/EastCoast_ts_1</t>
  </si>
  <si>
    <t>Carshow/Card/EastCoast_ts_1</t>
  </si>
  <si>
    <t>Carshow/Car/EastCoast_ts_1</t>
  </si>
  <si>
    <t>护盾发生器</t>
  </si>
  <si>
    <t>北极熊</t>
  </si>
  <si>
    <t>CharacterBasic/SiliconShield</t>
  </si>
  <si>
    <t>WinterlordHuman/Hero/SiliconValley_ts_1</t>
  </si>
  <si>
    <t>Carshow/VehicleUpgrade/SiliconValley_ts_1</t>
  </si>
  <si>
    <t>Car/SiliconValley_ts_1</t>
  </si>
  <si>
    <t>Human/SiliconValley_ts_1</t>
  </si>
  <si>
    <t>Carshow/Card/SiliconValley_ts_1</t>
  </si>
  <si>
    <t>Carshow/Car/SiliconValley_ts_1</t>
  </si>
  <si>
    <t>能量步枪&amp;钛合金防撞架</t>
  </si>
  <si>
    <t>404终结者</t>
  </si>
  <si>
    <t>CharacterBasic/SiliconValleyEnergyRifle</t>
  </si>
  <si>
    <t>WinterlordHuman/Hero/SiliconValley_suv_1</t>
  </si>
  <si>
    <t>Carshow/VehicleUpgrade/SiliconValley_suv_1</t>
  </si>
  <si>
    <t>Car/SiliconValley_suv_1</t>
  </si>
  <si>
    <t>Human/SiliconValley_suv_1</t>
  </si>
  <si>
    <t>Carshow/Card/SiliconValley_suv_1</t>
  </si>
  <si>
    <t>Carshow/Car/SiliconValley_suv_1</t>
  </si>
  <si>
    <t>震爆手雷</t>
  </si>
  <si>
    <t>冰雪ModelY</t>
  </si>
  <si>
    <t>CharacterBasic/SkillEditorPreview</t>
  </si>
  <si>
    <t>WinterlordHuman/Hero/SiliconValley_Car1</t>
  </si>
  <si>
    <t>Carshow/VehicleUpgrade/SiliconValley_Car1</t>
  </si>
  <si>
    <t>Car/SiliconValley_Car1</t>
  </si>
  <si>
    <t>Human/SiliconValley_Car1</t>
  </si>
  <si>
    <t>Carshow/Card/SiliconValley_Car1</t>
  </si>
  <si>
    <t>Carshow/Car/SiliconValley_Car1</t>
  </si>
  <si>
    <t>科技鸟狙</t>
  </si>
  <si>
    <t>生化收割者</t>
  </si>
  <si>
    <t>CharacterBasic/SiliconValleyBirdSniper</t>
  </si>
  <si>
    <t>WinterlordHuman/Hero/SiliconValley_Car3</t>
  </si>
  <si>
    <t>Carshow/VehicleUpgrade/SiliconValley_Car3</t>
  </si>
  <si>
    <t>Car/SiliconValley_Car3</t>
  </si>
  <si>
    <t>Human/SiliconValley_Car3</t>
  </si>
  <si>
    <t>Carshow/Card/SiliconValley_Car3</t>
  </si>
  <si>
    <t>Carshow/Car/SiliconValley_Car3</t>
  </si>
  <si>
    <t>计算机</t>
  </si>
  <si>
    <t>星际叛军</t>
  </si>
  <si>
    <t>CharacterBasic/SiliconValleyComputer</t>
  </si>
  <si>
    <t>WinterlordHuman/Hero/SiliconValley_Car2</t>
  </si>
  <si>
    <t>Carshow/VehicleUpgrade/SiliconValley_Car2</t>
  </si>
  <si>
    <t>Car/SiliconValley_Car2</t>
  </si>
  <si>
    <t>Human/SiliconValley_Car2</t>
  </si>
  <si>
    <t>Carshow/Card/SiliconValley_Car2</t>
  </si>
  <si>
    <t>Carshow/Car/SiliconValley_Car2</t>
  </si>
  <si>
    <t>毒液瓶</t>
  </si>
  <si>
    <t>穿山甲巨蜥</t>
  </si>
  <si>
    <t>CharacterBasic/NihonPoison</t>
  </si>
  <si>
    <t>WinterlordHuman/Hero/Nihonhybrid_Car2</t>
  </si>
  <si>
    <t>Carshow/VehicleUpgrade/Nihonhybrid_Car2</t>
  </si>
  <si>
    <t>Car/Nihonhybrid_Car2</t>
  </si>
  <si>
    <t>Human/Nihonhybrid_Car2</t>
  </si>
  <si>
    <t>Carshow/Card/Nihonhybrid_Car2</t>
  </si>
  <si>
    <t>Carshow/Car/Nihonhybrid_Car2</t>
  </si>
  <si>
    <t>充能手枪&amp;激光炮</t>
  </si>
  <si>
    <t>闪击虎</t>
  </si>
  <si>
    <t>CharacterBasic/PistolLaserGun</t>
  </si>
  <si>
    <t>WinterlordHuman/Hero/Nihonhybrid_Car3</t>
  </si>
  <si>
    <t>Carshow/VehicleUpgrade/Nihonhybrid_Car3</t>
  </si>
  <si>
    <t>Car/Nihonhybrid_Car3</t>
  </si>
  <si>
    <t>Human/Nihonhybrid_Car3</t>
  </si>
  <si>
    <t>Carshow/Card/Nihonhybrid_Car3</t>
  </si>
  <si>
    <t>Carshow/Car/Nihonhybrid_Car3</t>
  </si>
  <si>
    <t>电磁步枪</t>
  </si>
  <si>
    <t>幻影86</t>
  </si>
  <si>
    <t>CharacterBasic/Nihonhybrid_Car1</t>
  </si>
  <si>
    <t>WinterlordHuman/Hero/Nihonhybrid_Car1</t>
  </si>
  <si>
    <t>Carshow/VehicleUpgrade/Nihonhybrid_Car1</t>
  </si>
  <si>
    <t>Car/Nihonhybrid_Car1</t>
  </si>
  <si>
    <t>Human/Nihonhybrid_Car1</t>
  </si>
  <si>
    <t>Carshow/Card/Nihonhybrid_Car1</t>
  </si>
  <si>
    <t>Carshow/Car/Nihonhybrid_Car1</t>
  </si>
  <si>
    <t>钉枪（冲锋手枪）</t>
  </si>
  <si>
    <t>撼地者</t>
  </si>
  <si>
    <t>[0,4.8,0]</t>
  </si>
  <si>
    <t>CharacterBasic/NihonNailguns</t>
  </si>
  <si>
    <t>WinterlordHuman/Hero/Nihonhybrid_Tank_Car1</t>
  </si>
  <si>
    <t>Carshow/VehicleUpgrade/Nihonhybrid_Tank_Car1</t>
  </si>
  <si>
    <t>Car/Nihonhybrid_Tank_Car1</t>
  </si>
  <si>
    <t>Human/Nihonhybrid_Tank_Car1</t>
  </si>
  <si>
    <t>Carshow/Card/Nihonhybrid_Tank_Car1</t>
  </si>
  <si>
    <t>Carshow/Car/Nihonhybrid_Tank_Car1</t>
  </si>
  <si>
    <t>霓虹医疗车</t>
  </si>
  <si>
    <t>小甜心</t>
  </si>
  <si>
    <t>CharacterBasic/NihonIceCream</t>
  </si>
  <si>
    <t>WinterlordHuman/Hero/Nihonhybrid_ts_1</t>
  </si>
  <si>
    <t>Carshow/VehicleUpgrade/Nihonhybrid_ts_1</t>
  </si>
  <si>
    <t>Car/Nihonhybrid_ts_1</t>
  </si>
  <si>
    <t>Human/Nihonhybrid_ts_1</t>
  </si>
  <si>
    <t>Carshow/Card/Nihonhybrid_ts_1</t>
  </si>
  <si>
    <t>Carshow/Car/Nihonhybrid_ts_1</t>
  </si>
  <si>
    <t>//蓝卡</t>
  </si>
  <si>
    <t>泥路狂徒</t>
  </si>
  <si>
    <t>{"Mana":1000,"HurtEngry":10,"CriDmgInc":1.5,"Atk":15,"InitMana":0}</t>
  </si>
  <si>
    <t>CharacterBasic/BlueCar_1</t>
  </si>
  <si>
    <t>Carshow/VehicleUpgrade/BlueCar_1</t>
  </si>
  <si>
    <t>Car/BlueCar_1</t>
  </si>
  <si>
    <t>Human/BlueCar_1</t>
  </si>
  <si>
    <t>Carshow/Card/BlueCar_1</t>
  </si>
  <si>
    <t>Carshow/Car/BlueCar_1</t>
  </si>
  <si>
    <r>
      <rPr>
        <sz val="11"/>
        <color theme="1"/>
        <rFont val="宋体"/>
        <charset val="134"/>
        <scheme val="minor"/>
      </rPr>
      <t>废城蛮牛</t>
    </r>
  </si>
  <si>
    <t>废城蛮牛</t>
  </si>
  <si>
    <t>CharacterBasic/BlueCar_2</t>
  </si>
  <si>
    <t>Carshow/VehicleUpgrade/BlueCar_2</t>
  </si>
  <si>
    <t>Car/BlueCar_2</t>
  </si>
  <si>
    <t>Human/BlueCar_2</t>
  </si>
  <si>
    <t>Carshow/Card/BlueCar_2</t>
  </si>
  <si>
    <t>Carshow/Car/BlueCar_2</t>
  </si>
  <si>
    <t>街头恶霸</t>
  </si>
  <si>
    <t>CharacterBasic/BlueCar_3</t>
  </si>
  <si>
    <t>Carshow/VehicleUpgrade/BlueCar_3</t>
  </si>
  <si>
    <t>Car/BlueCar_3</t>
  </si>
  <si>
    <t>Human/BlueCar_3</t>
  </si>
  <si>
    <t>Carshow/Card/BlueCar_3</t>
  </si>
  <si>
    <t>Carshow/Car/BlueCar_3</t>
  </si>
  <si>
    <t>铁面疯狗</t>
  </si>
  <si>
    <t>CharacterBasic/BlueCar_4</t>
  </si>
  <si>
    <t>Carshow/VehicleUpgrade/BlueCar_4</t>
  </si>
  <si>
    <t>Car/BlueCar_4</t>
  </si>
  <si>
    <t>Human/BlueCar_4</t>
  </si>
  <si>
    <t>Carshow/Card/BlueCar_4</t>
  </si>
  <si>
    <t>Carshow/Car/BlueCar_4</t>
  </si>
  <si>
    <t>救援先锋</t>
  </si>
  <si>
    <t>CharacterBasic/BlueCar_5</t>
  </si>
  <si>
    <t>Car/BlueCar_5</t>
  </si>
  <si>
    <t>Human/BlueCar_5</t>
  </si>
  <si>
    <t>Carshow/Card/BlueCar_5</t>
  </si>
  <si>
    <t>Carshow/Car/BlueCar_5</t>
  </si>
  <si>
    <t>//Npc</t>
  </si>
  <si>
    <t>运钞车Boss</t>
  </si>
  <si>
    <t>运钞车</t>
  </si>
  <si>
    <t>SpriteUi/Common/CharPic/people01</t>
  </si>
  <si>
    <t>CharacterBasic/Boss101</t>
  </si>
  <si>
    <t>警轿车</t>
  </si>
  <si>
    <t>CharacterNpc/Aletheia</t>
  </si>
  <si>
    <t>红色涂鸦</t>
  </si>
  <si>
    <t>CharacterNpc/CAr1</t>
  </si>
  <si>
    <t>黄色涂鸦</t>
  </si>
  <si>
    <t>CharacterNpc/CAr2</t>
  </si>
  <si>
    <t>紫色涂鸦</t>
  </si>
  <si>
    <t>CharacterNpc/CAr3</t>
  </si>
  <si>
    <t>黑车</t>
  </si>
  <si>
    <t>CharacterNpc/CAr4</t>
  </si>
  <si>
    <t>拖拉机</t>
  </si>
  <si>
    <t>CharacterNpc/Car_5B</t>
  </si>
  <si>
    <t>箱车</t>
  </si>
  <si>
    <t>CharacterNpc/Car_10B</t>
  </si>
  <si>
    <t>敞篷跑车</t>
  </si>
  <si>
    <t>CharacterNpc/Car_14F</t>
  </si>
  <si>
    <t>黑面包</t>
  </si>
  <si>
    <t>CharacterNpc/Car_18B</t>
  </si>
  <si>
    <t>面包警车</t>
  </si>
  <si>
    <t>CharacterNpc/Circe</t>
  </si>
  <si>
    <t>蓝轿</t>
  </si>
  <si>
    <t>CharacterNpc/Eridanus</t>
  </si>
  <si>
    <t>橘轿</t>
  </si>
  <si>
    <t>灰轿</t>
  </si>
  <si>
    <t>CharacterNpc/Luna</t>
  </si>
  <si>
    <t>白轿</t>
  </si>
  <si>
    <t>蓝轿双白条</t>
  </si>
  <si>
    <t>CharacterNpc/Majoris 1</t>
  </si>
  <si>
    <t>绿轿双白条</t>
  </si>
  <si>
    <t>CharacterNpc/Majoris</t>
  </si>
  <si>
    <t>黑大面包警察</t>
  </si>
  <si>
    <t>CharacterNpc/Neptune</t>
  </si>
  <si>
    <t>红色小面包</t>
  </si>
  <si>
    <t>CharacterNpc/Orion</t>
  </si>
  <si>
    <t>黄越野</t>
  </si>
  <si>
    <t>CharacterNpc/Styx</t>
  </si>
  <si>
    <t>粉轿</t>
  </si>
  <si>
    <t>天蓝轿</t>
  </si>
  <si>
    <t>黄轿</t>
  </si>
  <si>
    <t>炸鸡车</t>
  </si>
  <si>
    <t>CharacterNpc/ChickenCar</t>
  </si>
  <si>
    <t>大半挂</t>
  </si>
  <si>
    <t>CharacterNpc/Truck</t>
  </si>
  <si>
    <t>狗车</t>
  </si>
  <si>
    <t>CharacterNpc/DogCar</t>
  </si>
  <si>
    <t>运钞车（改色）</t>
  </si>
  <si>
    <t>CharacterNpc/Cashtrucks</t>
  </si>
  <si>
    <t>加长轿车</t>
  </si>
  <si>
    <t>SpriteUi/VehicleIcon/50008</t>
  </si>
  <si>
    <t>CharacterNpc/ExtendedCar</t>
  </si>
  <si>
    <t>警摩托</t>
  </si>
  <si>
    <t>SpriteUi/VehicleIcon/50001</t>
  </si>
  <si>
    <t>绿摩托</t>
  </si>
  <si>
    <t>白摩托</t>
  </si>
  <si>
    <t>红白肌肉</t>
  </si>
  <si>
    <t>CharacterNpc/Earth</t>
  </si>
  <si>
    <t>av车</t>
  </si>
  <si>
    <t>CharacterNpc/AVCar</t>
  </si>
  <si>
    <t>1.25倍版黑金典范</t>
  </si>
  <si>
    <t>CharacterNpc/15_40105</t>
  </si>
  <si>
    <t>[</t>
  </si>
  <si>
    <t>:</t>
  </si>
  <si>
    <t>,</t>
  </si>
  <si>
    <t>]</t>
  </si>
  <si>
    <t>"</t>
  </si>
  <si>
    <t>{</t>
  </si>
  <si>
    <t>}</t>
  </si>
  <si>
    <t>Hp</t>
  </si>
  <si>
    <t>Atk</t>
  </si>
  <si>
    <t>Mana</t>
  </si>
  <si>
    <t>HurtEngry</t>
  </si>
  <si>
    <t>CriDmgInc</t>
  </si>
  <si>
    <t>InitMana</t>
  </si>
  <si>
    <t>VehicleUpgrade/EastCoast_tank_car2</t>
  </si>
  <si>
    <t>VehicleUpgrade/EastCoast_Car6</t>
  </si>
  <si>
    <t>VehicleUpgrade/SiliconValley_Truck_Car2</t>
  </si>
  <si>
    <t>VehicleUpgrade/Nihonhybrid_Car6</t>
  </si>
  <si>
    <t>VehicleUpgrade/WesternCar_ts_2</t>
  </si>
  <si>
    <t>VehicleUpgrade/WesternCar_3</t>
  </si>
  <si>
    <t>VehicleUpgrade/WesternCar_5</t>
  </si>
  <si>
    <t>VehicleUpgrade/WesternCar_6</t>
  </si>
  <si>
    <t>VehicleUpgrade/EastCoast_Car4</t>
  </si>
  <si>
    <t>VehicleUpgrade/EastCoast_Car5</t>
  </si>
  <si>
    <t>VehicleUpgrade/EastCoast_truck_car2</t>
  </si>
  <si>
    <t>VehicleUpgrade/EastCoast_ts_2</t>
  </si>
  <si>
    <t>VehicleUpgrade/SiliconValley_suv_2</t>
  </si>
  <si>
    <t>VehicleUpgrade/SiliconValley_Car6</t>
  </si>
  <si>
    <t>VehicleUpgrade/SiliconValley_Car4</t>
  </si>
  <si>
    <t>VehicleUpgrade/SiliconValley_Car5</t>
  </si>
  <si>
    <t>VehicleUpgrade/Nihonhybrid_Car5</t>
  </si>
  <si>
    <t>VehicleUpgrade/Nihonhybrid_Car4</t>
  </si>
  <si>
    <t>VehicleUpgrade/Nihonhybrid_Tank_Car2</t>
  </si>
  <si>
    <t>VehicleUpgrade/Nihonhybrid_Truck_Car2</t>
  </si>
  <si>
    <t>VehicleUpgrade/WesternCar_Tank_Car1</t>
  </si>
  <si>
    <t>VehicleUpgrade/WesternCar_ts_1</t>
  </si>
  <si>
    <t>VehicleUpgrade/WesternCar_1</t>
  </si>
  <si>
    <t>VehicleUpgrade/WesternCar_4</t>
  </si>
  <si>
    <t>VehicleUpgrade/WesternCar_2</t>
  </si>
  <si>
    <t>VehicleUpgrade/EastCoast_Car3</t>
  </si>
  <si>
    <t>VehicleUpgrade/EastCoast_Car2</t>
  </si>
  <si>
    <t>VehicleUpgrade/EastCoast_Car1</t>
  </si>
  <si>
    <t>VehicleUpgrade/EastCoast_suv_1</t>
  </si>
  <si>
    <t>VehicleUpgrade/EastCoast_ts_1</t>
  </si>
  <si>
    <t>VehicleUpgrade/SiliconValley_ts_1</t>
  </si>
  <si>
    <t>VehicleUpgrade/SiliconValley_suv_1</t>
  </si>
  <si>
    <t>VehicleUpgrade/SiliconValley_Car1</t>
  </si>
  <si>
    <t>VehicleUpgrade/SiliconValley_Car3</t>
  </si>
  <si>
    <t>VehicleUpgrade/SiliconValley_Car2</t>
  </si>
  <si>
    <t>VehicleUpgrade/Nihonhybrid_Car2</t>
  </si>
  <si>
    <t>VehicleUpgrade/Nihonhybrid_Car3</t>
  </si>
  <si>
    <t>VehicleUpgrade/Nihonhybrid_Car1</t>
  </si>
  <si>
    <t>VehicleUpgrade/Nihonhybrid_Tank_Car1</t>
  </si>
  <si>
    <t>VehicleUpgrade/Nihonhybrid_ts_1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</si>
</sst>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9A3B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8" borderId="5" applyNumberFormat="0" applyAlignment="0" applyProtection="0">
      <alignment vertical="center"/>
    </xf>
    <xf numFmtId="0" fontId="12" fillId="2" borderId="6" applyNumberFormat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88"/>
  <sheetViews>
    <sheetView tabSelected="1" workbookViewId="0">
      <pane xSplit="5" ySplit="4" topLeftCell="T26" activePane="bottomRight" state="frozen"/>
      <selection/>
      <selection pane="topRight"/>
      <selection pane="bottomLeft"/>
      <selection pane="bottomRight" activeCell="U50" sqref="U50"/>
    </sheetView>
  </sheetViews>
  <sheetFormatPr defaultColWidth="9" defaultRowHeight="13.5"/>
  <cols>
    <col min="1" max="1" width="9.25" style="2" customWidth="1"/>
    <col min="2" max="2" width="12.625" style="2" customWidth="1"/>
    <col min="3" max="3" width="22.375" style="2" customWidth="1"/>
    <col min="4" max="4" width="29.5" style="2" customWidth="1"/>
    <col min="5" max="5" width="22.375" style="2" customWidth="1"/>
    <col min="6" max="6" width="14.875" style="2" customWidth="1"/>
    <col min="7" max="7" width="21.125" style="2" customWidth="1"/>
    <col min="8" max="8" width="19.125" style="2" customWidth="1"/>
    <col min="9" max="9" width="16" style="2" customWidth="1"/>
    <col min="10" max="10" width="13.75" style="2" customWidth="1"/>
    <col min="11" max="11" width="16" style="2" customWidth="1"/>
    <col min="12" max="12" width="90.375" style="2" customWidth="1"/>
    <col min="13" max="15" width="33.75" style="2" customWidth="1"/>
    <col min="16" max="16" width="24.875" style="2" customWidth="1"/>
    <col min="17" max="17" width="30.375" style="2" customWidth="1"/>
    <col min="18" max="18" width="36" style="2" customWidth="1"/>
    <col min="19" max="20" width="41.5" style="2" customWidth="1"/>
    <col min="21" max="21" width="52.625" style="2" customWidth="1"/>
    <col min="22" max="22" width="37.125" style="2" customWidth="1"/>
    <col min="23" max="23" width="52.625" style="2" customWidth="1"/>
    <col min="24" max="24" width="37.125" style="2" customWidth="1"/>
    <col min="25" max="25" width="34.75" style="2" customWidth="1"/>
    <col min="26" max="26" width="15.875" style="2" customWidth="1"/>
  </cols>
  <sheetData>
    <row r="1" spans="1:26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</row>
    <row r="2" spans="1:26">
      <c r="A2" s="4" t="s">
        <v>26</v>
      </c>
      <c r="B2" s="4" t="s">
        <v>26</v>
      </c>
      <c r="C2" s="4" t="s">
        <v>27</v>
      </c>
      <c r="D2" s="4" t="s">
        <v>27</v>
      </c>
      <c r="E2" s="4" t="s">
        <v>27</v>
      </c>
      <c r="F2" s="4" t="s">
        <v>26</v>
      </c>
      <c r="G2" s="4" t="s">
        <v>26</v>
      </c>
      <c r="H2" s="4" t="s">
        <v>26</v>
      </c>
      <c r="I2" s="4" t="s">
        <v>26</v>
      </c>
      <c r="J2" s="4" t="s">
        <v>26</v>
      </c>
      <c r="K2" s="4" t="s">
        <v>26</v>
      </c>
      <c r="L2" s="4" t="s">
        <v>27</v>
      </c>
      <c r="M2" s="4" t="s">
        <v>28</v>
      </c>
      <c r="N2" s="4" t="s">
        <v>28</v>
      </c>
      <c r="O2" s="4" t="s">
        <v>26</v>
      </c>
      <c r="P2" s="4" t="s">
        <v>27</v>
      </c>
      <c r="Q2" s="4" t="s">
        <v>27</v>
      </c>
      <c r="R2" s="4" t="s">
        <v>27</v>
      </c>
      <c r="S2" s="4" t="s">
        <v>27</v>
      </c>
      <c r="T2" s="4" t="s">
        <v>27</v>
      </c>
      <c r="U2" s="4" t="s">
        <v>27</v>
      </c>
      <c r="V2" s="4" t="s">
        <v>27</v>
      </c>
      <c r="W2" s="4" t="s">
        <v>27</v>
      </c>
      <c r="X2" s="4" t="s">
        <v>27</v>
      </c>
      <c r="Y2" s="4" t="s">
        <v>27</v>
      </c>
      <c r="Z2" s="4" t="s">
        <v>27</v>
      </c>
    </row>
    <row r="3" spans="1:26">
      <c r="A3" s="4" t="s">
        <v>29</v>
      </c>
      <c r="B3" s="4" t="s">
        <v>30</v>
      </c>
      <c r="C3" s="4" t="s">
        <v>31</v>
      </c>
      <c r="D3" s="4" t="s">
        <v>31</v>
      </c>
      <c r="E3" s="4" t="s">
        <v>32</v>
      </c>
      <c r="F3" s="4" t="s">
        <v>33</v>
      </c>
      <c r="G3" s="4" t="s">
        <v>34</v>
      </c>
      <c r="H3" s="4" t="s">
        <v>35</v>
      </c>
      <c r="I3" s="4" t="s">
        <v>36</v>
      </c>
      <c r="J3" s="4" t="s">
        <v>37</v>
      </c>
      <c r="K3" s="4" t="s">
        <v>38</v>
      </c>
      <c r="L3" s="4" t="s">
        <v>39</v>
      </c>
      <c r="M3" s="4" t="s">
        <v>40</v>
      </c>
      <c r="N3" s="4" t="s">
        <v>41</v>
      </c>
      <c r="O3" s="4" t="s">
        <v>42</v>
      </c>
      <c r="P3" s="4" t="s">
        <v>43</v>
      </c>
      <c r="Q3" s="4" t="s">
        <v>44</v>
      </c>
      <c r="R3" s="4" t="s">
        <v>45</v>
      </c>
      <c r="S3" s="4" t="s">
        <v>46</v>
      </c>
      <c r="T3" s="4" t="s">
        <v>46</v>
      </c>
      <c r="U3" s="4" t="s">
        <v>47</v>
      </c>
      <c r="V3" s="4" t="s">
        <v>48</v>
      </c>
      <c r="W3" s="4" t="s">
        <v>49</v>
      </c>
      <c r="X3" s="4" t="s">
        <v>50</v>
      </c>
      <c r="Y3" s="4" t="s">
        <v>51</v>
      </c>
      <c r="Z3" s="4" t="s">
        <v>52</v>
      </c>
    </row>
    <row r="4" ht="54" spans="1:26">
      <c r="A4" s="5" t="s">
        <v>53</v>
      </c>
      <c r="B4" s="5" t="s">
        <v>30</v>
      </c>
      <c r="C4" s="5" t="s">
        <v>31</v>
      </c>
      <c r="D4" s="5" t="s">
        <v>31</v>
      </c>
      <c r="E4" s="5" t="s">
        <v>54</v>
      </c>
      <c r="F4" s="5" t="s">
        <v>55</v>
      </c>
      <c r="G4" s="5" t="s">
        <v>56</v>
      </c>
      <c r="H4" s="5" t="s">
        <v>57</v>
      </c>
      <c r="I4" s="5" t="s">
        <v>58</v>
      </c>
      <c r="J4" s="5" t="s">
        <v>59</v>
      </c>
      <c r="K4" s="5" t="s">
        <v>60</v>
      </c>
      <c r="L4" s="5" t="s">
        <v>39</v>
      </c>
      <c r="M4" s="4" t="s">
        <v>40</v>
      </c>
      <c r="N4" s="4" t="s">
        <v>41</v>
      </c>
      <c r="O4" s="5" t="s">
        <v>61</v>
      </c>
      <c r="P4" s="4" t="s">
        <v>43</v>
      </c>
      <c r="Q4" s="4" t="s">
        <v>44</v>
      </c>
      <c r="R4" s="4" t="s">
        <v>45</v>
      </c>
      <c r="S4" s="4" t="s">
        <v>46</v>
      </c>
      <c r="T4" s="4" t="s">
        <v>62</v>
      </c>
      <c r="U4" s="4" t="s">
        <v>63</v>
      </c>
      <c r="V4" s="4" t="s">
        <v>64</v>
      </c>
      <c r="W4" s="4" t="s">
        <v>65</v>
      </c>
      <c r="X4" s="4" t="s">
        <v>66</v>
      </c>
      <c r="Y4" s="4" t="s">
        <v>67</v>
      </c>
      <c r="Z4" s="5" t="s">
        <v>52</v>
      </c>
    </row>
    <row r="5" spans="1:25">
      <c r="A5" s="2" t="str">
        <f t="shared" ref="A5:A8" si="0">"//"&amp;B5</f>
        <v>//40001</v>
      </c>
      <c r="B5" s="2">
        <v>40001</v>
      </c>
      <c r="C5" s="6" t="s">
        <v>68</v>
      </c>
      <c r="D5" s="6" t="s">
        <v>69</v>
      </c>
      <c r="E5" s="6" t="str">
        <f>"CharacterName"&amp;B5</f>
        <v>CharacterName40001</v>
      </c>
      <c r="F5" s="2">
        <v>1</v>
      </c>
      <c r="G5" s="2">
        <v>1</v>
      </c>
      <c r="H5" s="2">
        <v>1</v>
      </c>
      <c r="I5" s="2">
        <v>2</v>
      </c>
      <c r="J5" s="2">
        <v>2</v>
      </c>
      <c r="K5" s="2">
        <v>0</v>
      </c>
      <c r="L5" s="2" t="str">
        <f>中转!$K$11</f>
        <v>{"Mana":1000,"HurtEngry":10,"CriDmgInc":1.5}</v>
      </c>
      <c r="M5" s="2" t="s">
        <v>70</v>
      </c>
      <c r="N5" s="2" t="s">
        <v>71</v>
      </c>
      <c r="O5" s="2">
        <v>0</v>
      </c>
      <c r="P5" s="2" t="str">
        <f>P$1&amp;$B5</f>
        <v>CharacterDescribe40001</v>
      </c>
      <c r="Q5" s="2" t="str">
        <f>"SpriteUi/VehicleIcon/"&amp;$B5</f>
        <v>SpriteUi/VehicleIcon/40001</v>
      </c>
      <c r="R5" s="2" t="str">
        <f t="shared" ref="R5:R50" si="1">"SpriteUi/Common/CharPic/"&amp;B5</f>
        <v>SpriteUi/Common/CharPic/40001</v>
      </c>
      <c r="S5" s="2" t="s">
        <v>72</v>
      </c>
      <c r="T5" s="2" t="s">
        <v>73</v>
      </c>
      <c r="U5" s="2" t="s">
        <v>74</v>
      </c>
      <c r="V5" s="2" t="s">
        <v>75</v>
      </c>
      <c r="W5" s="2" t="s">
        <v>76</v>
      </c>
      <c r="X5" s="2" t="s">
        <v>77</v>
      </c>
      <c r="Y5" s="2" t="s">
        <v>78</v>
      </c>
    </row>
    <row r="6" spans="1:25">
      <c r="A6" s="2" t="str">
        <f t="shared" si="0"/>
        <v>//40002</v>
      </c>
      <c r="B6" s="7">
        <v>40002</v>
      </c>
      <c r="C6" s="6" t="s">
        <v>79</v>
      </c>
      <c r="D6" s="6" t="s">
        <v>80</v>
      </c>
      <c r="E6" s="6" t="str">
        <f t="shared" ref="E6:E44" si="2">"CharacterName"&amp;B6</f>
        <v>CharacterName40002</v>
      </c>
      <c r="F6" s="7">
        <v>2</v>
      </c>
      <c r="G6" s="2">
        <v>1</v>
      </c>
      <c r="H6" s="7">
        <v>1</v>
      </c>
      <c r="I6" s="2">
        <v>2</v>
      </c>
      <c r="J6" s="7">
        <v>1</v>
      </c>
      <c r="K6" s="7">
        <v>0</v>
      </c>
      <c r="L6" s="2" t="str">
        <f>中转!$K$11</f>
        <v>{"Mana":1000,"HurtEngry":10,"CriDmgInc":1.5}</v>
      </c>
      <c r="M6" s="2" t="s">
        <v>70</v>
      </c>
      <c r="N6" s="2" t="str">
        <f>N5</f>
        <v>[0,5.3,-3.8]</v>
      </c>
      <c r="O6" s="2">
        <v>0</v>
      </c>
      <c r="P6" s="2" t="str">
        <f>P$1&amp;$B6</f>
        <v>CharacterDescribe40002</v>
      </c>
      <c r="Q6" s="2" t="str">
        <f t="shared" ref="Q6:Q44" si="3">"SpriteUi/VehicleIcon/"&amp;$B6</f>
        <v>SpriteUi/VehicleIcon/40002</v>
      </c>
      <c r="R6" s="2" t="str">
        <f t="shared" si="1"/>
        <v>SpriteUi/Common/CharPic/40002</v>
      </c>
      <c r="S6" s="2" t="s">
        <v>72</v>
      </c>
      <c r="T6" s="2" t="s">
        <v>81</v>
      </c>
      <c r="U6" s="2" t="s">
        <v>82</v>
      </c>
      <c r="V6" s="2" t="s">
        <v>83</v>
      </c>
      <c r="W6" s="2" t="s">
        <v>84</v>
      </c>
      <c r="X6" s="2" t="s">
        <v>85</v>
      </c>
      <c r="Y6" s="2" t="s">
        <v>86</v>
      </c>
    </row>
    <row r="7" spans="1:25">
      <c r="A7" s="2" t="str">
        <f t="shared" si="0"/>
        <v>//40003</v>
      </c>
      <c r="B7" s="2">
        <v>40003</v>
      </c>
      <c r="C7" s="6" t="s">
        <v>87</v>
      </c>
      <c r="D7" s="6" t="s">
        <v>88</v>
      </c>
      <c r="E7" s="6" t="str">
        <f t="shared" si="2"/>
        <v>CharacterName40003</v>
      </c>
      <c r="F7" s="2">
        <v>3</v>
      </c>
      <c r="G7" s="2">
        <v>1</v>
      </c>
      <c r="H7" s="2">
        <v>1</v>
      </c>
      <c r="I7" s="2">
        <v>2</v>
      </c>
      <c r="J7" s="2">
        <v>3</v>
      </c>
      <c r="K7" s="2">
        <v>0</v>
      </c>
      <c r="L7" s="2" t="str">
        <f>中转!$K$11</f>
        <v>{"Mana":1000,"HurtEngry":10,"CriDmgInc":1.5}</v>
      </c>
      <c r="M7" s="2" t="s">
        <v>70</v>
      </c>
      <c r="N7" s="2" t="str">
        <f t="shared" ref="N7:N44" si="4">N6</f>
        <v>[0,5.3,-3.8]</v>
      </c>
      <c r="O7" s="2">
        <v>0</v>
      </c>
      <c r="P7" s="2" t="str">
        <f>P$1&amp;$B7</f>
        <v>CharacterDescribe40003</v>
      </c>
      <c r="Q7" s="2" t="str">
        <f t="shared" si="3"/>
        <v>SpriteUi/VehicleIcon/40003</v>
      </c>
      <c r="R7" s="2" t="str">
        <f t="shared" si="1"/>
        <v>SpriteUi/Common/CharPic/40003</v>
      </c>
      <c r="S7" s="2" t="s">
        <v>72</v>
      </c>
      <c r="T7" s="2" t="s">
        <v>81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</row>
    <row r="8" spans="1:25">
      <c r="A8" s="2" t="str">
        <f t="shared" si="0"/>
        <v>//40004</v>
      </c>
      <c r="B8" s="2">
        <v>40004</v>
      </c>
      <c r="C8" s="6" t="s">
        <v>94</v>
      </c>
      <c r="D8" s="6" t="s">
        <v>95</v>
      </c>
      <c r="E8" s="6" t="str">
        <f t="shared" si="2"/>
        <v>CharacterName40004</v>
      </c>
      <c r="F8" s="2">
        <v>4</v>
      </c>
      <c r="G8" s="2">
        <v>1</v>
      </c>
      <c r="H8" s="2">
        <v>1</v>
      </c>
      <c r="I8" s="2">
        <v>2</v>
      </c>
      <c r="J8" s="2">
        <v>1</v>
      </c>
      <c r="K8" s="7">
        <v>0</v>
      </c>
      <c r="L8" s="2" t="str">
        <f>中转!$K$11</f>
        <v>{"Mana":1000,"HurtEngry":10,"CriDmgInc":1.5}</v>
      </c>
      <c r="M8" s="2" t="s">
        <v>70</v>
      </c>
      <c r="N8" s="2" t="str">
        <f t="shared" si="4"/>
        <v>[0,5.3,-3.8]</v>
      </c>
      <c r="O8" s="2">
        <v>0</v>
      </c>
      <c r="P8" s="2" t="str">
        <f>P$1&amp;$B8</f>
        <v>CharacterDescribe40004</v>
      </c>
      <c r="Q8" s="2" t="str">
        <f t="shared" si="3"/>
        <v>SpriteUi/VehicleIcon/40004</v>
      </c>
      <c r="R8" s="2" t="str">
        <f t="shared" si="1"/>
        <v>SpriteUi/Common/CharPic/40004</v>
      </c>
      <c r="S8" s="2" t="s">
        <v>72</v>
      </c>
      <c r="T8" s="2" t="s">
        <v>96</v>
      </c>
      <c r="U8" s="2" t="s">
        <v>97</v>
      </c>
      <c r="V8" s="2" t="s">
        <v>98</v>
      </c>
      <c r="W8" s="2" t="s">
        <v>99</v>
      </c>
      <c r="X8" s="2" t="s">
        <v>100</v>
      </c>
      <c r="Y8" s="2" t="s">
        <v>101</v>
      </c>
    </row>
    <row r="9" spans="1:25">
      <c r="A9" s="2">
        <f t="shared" ref="A9:A44" si="5">B9</f>
        <v>40101</v>
      </c>
      <c r="B9" s="2">
        <v>40101</v>
      </c>
      <c r="C9" s="6" t="s">
        <v>102</v>
      </c>
      <c r="D9" s="6" t="s">
        <v>103</v>
      </c>
      <c r="E9" s="6" t="str">
        <f t="shared" si="2"/>
        <v>CharacterName40101</v>
      </c>
      <c r="F9" s="2">
        <v>1</v>
      </c>
      <c r="G9" s="2">
        <v>1</v>
      </c>
      <c r="H9" s="2">
        <v>2</v>
      </c>
      <c r="I9" s="2">
        <v>2</v>
      </c>
      <c r="J9" s="2">
        <v>1</v>
      </c>
      <c r="K9" s="2">
        <v>0</v>
      </c>
      <c r="L9" s="2" t="str">
        <f>中转!$K$11</f>
        <v>{"Mana":1000,"HurtEngry":10,"CriDmgInc":1.5}</v>
      </c>
      <c r="M9" s="2" t="s">
        <v>70</v>
      </c>
      <c r="N9" s="2" t="str">
        <f t="shared" si="4"/>
        <v>[0,5.3,-3.8]</v>
      </c>
      <c r="O9" s="2">
        <v>0</v>
      </c>
      <c r="P9" s="2" t="str">
        <f>P$1&amp;$B9</f>
        <v>CharacterDescribe40101</v>
      </c>
      <c r="Q9" s="2" t="str">
        <f t="shared" si="3"/>
        <v>SpriteUi/VehicleIcon/40101</v>
      </c>
      <c r="R9" s="2" t="str">
        <f t="shared" si="1"/>
        <v>SpriteUi/Common/CharPic/40101</v>
      </c>
      <c r="S9" s="2" t="s">
        <v>104</v>
      </c>
      <c r="T9" s="2" t="s">
        <v>105</v>
      </c>
      <c r="U9" s="2" t="s">
        <v>106</v>
      </c>
      <c r="V9" s="2" t="s">
        <v>107</v>
      </c>
      <c r="W9" s="2" t="s">
        <v>108</v>
      </c>
      <c r="X9" s="2" t="s">
        <v>109</v>
      </c>
      <c r="Y9" s="2" t="s">
        <v>110</v>
      </c>
    </row>
    <row r="10" spans="1:25">
      <c r="A10" s="2">
        <f t="shared" si="5"/>
        <v>40102</v>
      </c>
      <c r="B10" s="2">
        <v>40102</v>
      </c>
      <c r="C10" s="8" t="s">
        <v>111</v>
      </c>
      <c r="D10" s="8" t="s">
        <v>112</v>
      </c>
      <c r="E10" s="8" t="str">
        <f t="shared" si="2"/>
        <v>CharacterName40102</v>
      </c>
      <c r="F10" s="2">
        <v>1</v>
      </c>
      <c r="G10" s="2">
        <v>1</v>
      </c>
      <c r="H10" s="2">
        <v>2</v>
      </c>
      <c r="I10" s="2">
        <v>2</v>
      </c>
      <c r="J10" s="2">
        <v>1</v>
      </c>
      <c r="K10" s="7">
        <v>0</v>
      </c>
      <c r="L10" s="13" t="s">
        <v>113</v>
      </c>
      <c r="M10" s="2" t="s">
        <v>114</v>
      </c>
      <c r="N10" s="2" t="str">
        <f t="shared" si="4"/>
        <v>[0,5.3,-3.8]</v>
      </c>
      <c r="O10" s="2">
        <v>1</v>
      </c>
      <c r="P10" s="2" t="str">
        <f t="shared" ref="P10:P44" si="6">P$1&amp;$B10</f>
        <v>CharacterDescribe40102</v>
      </c>
      <c r="Q10" s="2" t="str">
        <f t="shared" si="3"/>
        <v>SpriteUi/VehicleIcon/40102</v>
      </c>
      <c r="R10" s="2" t="str">
        <f t="shared" si="1"/>
        <v>SpriteUi/Common/CharPic/40102</v>
      </c>
      <c r="S10" s="2" t="s">
        <v>115</v>
      </c>
      <c r="T10" s="2" t="s">
        <v>116</v>
      </c>
      <c r="U10" s="2" t="s">
        <v>117</v>
      </c>
      <c r="V10" s="2" t="s">
        <v>118</v>
      </c>
      <c r="W10" s="2" t="s">
        <v>119</v>
      </c>
      <c r="X10" s="2" t="s">
        <v>120</v>
      </c>
      <c r="Y10" s="2" t="s">
        <v>121</v>
      </c>
    </row>
    <row r="11" spans="1:25">
      <c r="A11" s="2">
        <f t="shared" si="5"/>
        <v>40103</v>
      </c>
      <c r="B11" s="2">
        <v>40103</v>
      </c>
      <c r="C11" s="8" t="s">
        <v>122</v>
      </c>
      <c r="D11" s="8" t="s">
        <v>123</v>
      </c>
      <c r="E11" s="8" t="str">
        <f t="shared" si="2"/>
        <v>CharacterName40103</v>
      </c>
      <c r="F11" s="2">
        <v>1</v>
      </c>
      <c r="G11" s="2">
        <v>1</v>
      </c>
      <c r="H11" s="2">
        <v>2</v>
      </c>
      <c r="I11" s="2">
        <v>2</v>
      </c>
      <c r="J11" s="2">
        <v>1</v>
      </c>
      <c r="K11" s="2">
        <v>0</v>
      </c>
      <c r="L11" s="2" t="str">
        <f>中转!$K$11</f>
        <v>{"Mana":1000,"HurtEngry":10,"CriDmgInc":1.5}</v>
      </c>
      <c r="M11" s="2" t="s">
        <v>70</v>
      </c>
      <c r="N11" s="2" t="str">
        <f t="shared" si="4"/>
        <v>[0,5.3,-3.8]</v>
      </c>
      <c r="O11" s="2">
        <v>0</v>
      </c>
      <c r="P11" s="2" t="str">
        <f t="shared" si="6"/>
        <v>CharacterDescribe40103</v>
      </c>
      <c r="Q11" s="2" t="str">
        <f t="shared" si="3"/>
        <v>SpriteUi/VehicleIcon/40103</v>
      </c>
      <c r="R11" s="2" t="str">
        <f t="shared" si="1"/>
        <v>SpriteUi/Common/CharPic/40103</v>
      </c>
      <c r="S11" s="2" t="s">
        <v>124</v>
      </c>
      <c r="T11" s="2" t="s">
        <v>125</v>
      </c>
      <c r="U11" s="2" t="s">
        <v>126</v>
      </c>
      <c r="V11" s="2" t="s">
        <v>127</v>
      </c>
      <c r="W11" s="2" t="s">
        <v>128</v>
      </c>
      <c r="X11" s="2" t="s">
        <v>129</v>
      </c>
      <c r="Y11" s="2" t="s">
        <v>130</v>
      </c>
    </row>
    <row r="12" spans="1:25">
      <c r="A12" s="2">
        <f t="shared" si="5"/>
        <v>40104</v>
      </c>
      <c r="B12" s="2">
        <v>40104</v>
      </c>
      <c r="C12" s="6" t="s">
        <v>131</v>
      </c>
      <c r="D12" s="6" t="s">
        <v>132</v>
      </c>
      <c r="E12" s="6" t="str">
        <f t="shared" si="2"/>
        <v>CharacterName40104</v>
      </c>
      <c r="F12" s="2">
        <v>1</v>
      </c>
      <c r="G12" s="2">
        <v>1</v>
      </c>
      <c r="H12" s="2">
        <v>2</v>
      </c>
      <c r="I12" s="2">
        <v>2</v>
      </c>
      <c r="J12" s="2">
        <v>1</v>
      </c>
      <c r="K12" s="7">
        <v>0</v>
      </c>
      <c r="L12" s="2" t="str">
        <f>中转!$K$11</f>
        <v>{"Mana":1000,"HurtEngry":10,"CriDmgInc":1.5}</v>
      </c>
      <c r="M12" s="2" t="s">
        <v>133</v>
      </c>
      <c r="N12" s="2" t="str">
        <f t="shared" si="4"/>
        <v>[0,5.3,-3.8]</v>
      </c>
      <c r="O12" s="2">
        <v>0</v>
      </c>
      <c r="P12" s="2" t="str">
        <f t="shared" si="6"/>
        <v>CharacterDescribe40104</v>
      </c>
      <c r="Q12" s="2" t="str">
        <f t="shared" si="3"/>
        <v>SpriteUi/VehicleIcon/40104</v>
      </c>
      <c r="R12" s="2" t="str">
        <f t="shared" si="1"/>
        <v>SpriteUi/Common/CharPic/40104</v>
      </c>
      <c r="S12" s="2" t="s">
        <v>134</v>
      </c>
      <c r="T12" s="2" t="s">
        <v>135</v>
      </c>
      <c r="U12" s="2" t="s">
        <v>136</v>
      </c>
      <c r="V12" s="2" t="s">
        <v>137</v>
      </c>
      <c r="W12" s="2" t="s">
        <v>138</v>
      </c>
      <c r="X12" s="2" t="s">
        <v>139</v>
      </c>
      <c r="Y12" s="2" t="s">
        <v>140</v>
      </c>
    </row>
    <row r="13" spans="1:25">
      <c r="A13" s="2">
        <f t="shared" si="5"/>
        <v>40105</v>
      </c>
      <c r="B13" s="2">
        <v>40105</v>
      </c>
      <c r="C13" s="6" t="s">
        <v>141</v>
      </c>
      <c r="D13" s="6" t="s">
        <v>142</v>
      </c>
      <c r="E13" s="6" t="str">
        <f t="shared" si="2"/>
        <v>CharacterName40105</v>
      </c>
      <c r="F13" s="2">
        <v>2</v>
      </c>
      <c r="G13" s="2">
        <v>1</v>
      </c>
      <c r="H13" s="2">
        <v>2</v>
      </c>
      <c r="I13" s="2">
        <v>2</v>
      </c>
      <c r="J13" s="2">
        <v>1</v>
      </c>
      <c r="K13" s="2">
        <v>0</v>
      </c>
      <c r="L13" s="2" t="str">
        <f>中转!$K$11</f>
        <v>{"Mana":1000,"HurtEngry":10,"CriDmgInc":1.5}</v>
      </c>
      <c r="M13" s="2" t="s">
        <v>143</v>
      </c>
      <c r="N13" s="2" t="str">
        <f t="shared" si="4"/>
        <v>[0,5.3,-3.8]</v>
      </c>
      <c r="O13" s="2">
        <v>0</v>
      </c>
      <c r="P13" s="2" t="str">
        <f t="shared" si="6"/>
        <v>CharacterDescribe40105</v>
      </c>
      <c r="Q13" s="2" t="str">
        <f t="shared" si="3"/>
        <v>SpriteUi/VehicleIcon/40105</v>
      </c>
      <c r="R13" s="2" t="str">
        <f t="shared" si="1"/>
        <v>SpriteUi/Common/CharPic/40105</v>
      </c>
      <c r="S13" s="2" t="s">
        <v>144</v>
      </c>
      <c r="T13" s="2" t="s">
        <v>145</v>
      </c>
      <c r="U13" s="2" t="s">
        <v>146</v>
      </c>
      <c r="V13" s="2" t="s">
        <v>147</v>
      </c>
      <c r="W13" s="2" t="s">
        <v>148</v>
      </c>
      <c r="X13" s="2" t="s">
        <v>149</v>
      </c>
      <c r="Y13" s="2" t="s">
        <v>150</v>
      </c>
    </row>
    <row r="14" spans="1:25">
      <c r="A14" s="2">
        <f t="shared" si="5"/>
        <v>40106</v>
      </c>
      <c r="B14" s="2">
        <v>40106</v>
      </c>
      <c r="C14" s="8" t="s">
        <v>151</v>
      </c>
      <c r="D14" s="8" t="s">
        <v>152</v>
      </c>
      <c r="E14" s="8" t="str">
        <f t="shared" si="2"/>
        <v>CharacterName40106</v>
      </c>
      <c r="F14" s="2">
        <v>2</v>
      </c>
      <c r="G14" s="2">
        <v>1</v>
      </c>
      <c r="H14" s="2">
        <v>2</v>
      </c>
      <c r="I14" s="2">
        <v>2</v>
      </c>
      <c r="J14" s="2">
        <v>1</v>
      </c>
      <c r="K14" s="7">
        <v>0</v>
      </c>
      <c r="L14" s="2" t="str">
        <f>中转!$K$11</f>
        <v>{"Mana":1000,"HurtEngry":10,"CriDmgInc":1.5}</v>
      </c>
      <c r="M14" s="2" t="s">
        <v>153</v>
      </c>
      <c r="N14" s="2" t="str">
        <f t="shared" si="4"/>
        <v>[0,5.3,-3.8]</v>
      </c>
      <c r="O14" s="2">
        <v>0</v>
      </c>
      <c r="P14" s="2" t="str">
        <f t="shared" si="6"/>
        <v>CharacterDescribe40106</v>
      </c>
      <c r="Q14" s="2" t="str">
        <f t="shared" si="3"/>
        <v>SpriteUi/VehicleIcon/40106</v>
      </c>
      <c r="R14" s="2" t="str">
        <f t="shared" si="1"/>
        <v>SpriteUi/Common/CharPic/40106</v>
      </c>
      <c r="S14" s="2" t="s">
        <v>154</v>
      </c>
      <c r="T14" s="2" t="s">
        <v>155</v>
      </c>
      <c r="U14" s="2" t="s">
        <v>156</v>
      </c>
      <c r="V14" s="2" t="s">
        <v>157</v>
      </c>
      <c r="W14" s="2" t="s">
        <v>158</v>
      </c>
      <c r="X14" s="2" t="s">
        <v>159</v>
      </c>
      <c r="Y14" s="2" t="s">
        <v>160</v>
      </c>
    </row>
    <row r="15" spans="1:25">
      <c r="A15" s="2">
        <f t="shared" si="5"/>
        <v>40107</v>
      </c>
      <c r="B15" s="2">
        <v>40107</v>
      </c>
      <c r="C15" s="8" t="s">
        <v>161</v>
      </c>
      <c r="D15" s="8" t="s">
        <v>162</v>
      </c>
      <c r="E15" s="8" t="str">
        <f t="shared" si="2"/>
        <v>CharacterName40107</v>
      </c>
      <c r="F15" s="2">
        <v>2</v>
      </c>
      <c r="G15" s="2">
        <v>1</v>
      </c>
      <c r="H15" s="2">
        <v>2</v>
      </c>
      <c r="I15" s="2">
        <v>2</v>
      </c>
      <c r="J15" s="2">
        <v>2</v>
      </c>
      <c r="K15" s="2">
        <v>0</v>
      </c>
      <c r="L15" s="2" t="str">
        <f>中转!$K$11</f>
        <v>{"Mana":1000,"HurtEngry":10,"CriDmgInc":1.5}</v>
      </c>
      <c r="M15" s="2" t="s">
        <v>70</v>
      </c>
      <c r="N15" s="2" t="str">
        <f t="shared" si="4"/>
        <v>[0,5.3,-3.8]</v>
      </c>
      <c r="O15" s="2">
        <v>0</v>
      </c>
      <c r="P15" s="2" t="str">
        <f t="shared" si="6"/>
        <v>CharacterDescribe40107</v>
      </c>
      <c r="Q15" s="2" t="str">
        <f t="shared" si="3"/>
        <v>SpriteUi/VehicleIcon/40107</v>
      </c>
      <c r="R15" s="2" t="str">
        <f t="shared" si="1"/>
        <v>SpriteUi/Common/CharPic/40107</v>
      </c>
      <c r="S15" s="2" t="s">
        <v>163</v>
      </c>
      <c r="T15" s="2" t="s">
        <v>164</v>
      </c>
      <c r="U15" s="2" t="s">
        <v>165</v>
      </c>
      <c r="V15" s="2" t="s">
        <v>166</v>
      </c>
      <c r="W15" s="2" t="s">
        <v>167</v>
      </c>
      <c r="X15" s="2" t="s">
        <v>168</v>
      </c>
      <c r="Y15" s="2" t="s">
        <v>169</v>
      </c>
    </row>
    <row r="16" spans="1:25">
      <c r="A16" s="2">
        <f t="shared" si="5"/>
        <v>40108</v>
      </c>
      <c r="B16" s="2">
        <v>40108</v>
      </c>
      <c r="C16" s="6" t="s">
        <v>170</v>
      </c>
      <c r="D16" s="6" t="s">
        <v>171</v>
      </c>
      <c r="E16" s="6" t="str">
        <f t="shared" si="2"/>
        <v>CharacterName40108</v>
      </c>
      <c r="F16" s="2">
        <v>2</v>
      </c>
      <c r="G16" s="2">
        <v>1</v>
      </c>
      <c r="H16" s="2">
        <v>2</v>
      </c>
      <c r="I16" s="2">
        <v>2</v>
      </c>
      <c r="J16" s="2">
        <v>3</v>
      </c>
      <c r="K16" s="7">
        <v>0</v>
      </c>
      <c r="L16" s="2" t="str">
        <f>中转!$K$11</f>
        <v>{"Mana":1000,"HurtEngry":10,"CriDmgInc":1.5}</v>
      </c>
      <c r="M16" s="2" t="s">
        <v>70</v>
      </c>
      <c r="N16" s="2" t="str">
        <f t="shared" si="4"/>
        <v>[0,5.3,-3.8]</v>
      </c>
      <c r="O16" s="2">
        <v>0</v>
      </c>
      <c r="P16" s="2" t="str">
        <f t="shared" si="6"/>
        <v>CharacterDescribe40108</v>
      </c>
      <c r="Q16" s="2" t="str">
        <f t="shared" si="3"/>
        <v>SpriteUi/VehicleIcon/40108</v>
      </c>
      <c r="R16" s="2" t="str">
        <f t="shared" si="1"/>
        <v>SpriteUi/Common/CharPic/40108</v>
      </c>
      <c r="S16" s="2" t="s">
        <v>172</v>
      </c>
      <c r="T16" s="2" t="s">
        <v>173</v>
      </c>
      <c r="U16" s="2" t="s">
        <v>174</v>
      </c>
      <c r="V16" s="2" t="s">
        <v>175</v>
      </c>
      <c r="W16" s="2" t="s">
        <v>176</v>
      </c>
      <c r="X16" s="2" t="s">
        <v>177</v>
      </c>
      <c r="Y16" s="2" t="s">
        <v>178</v>
      </c>
    </row>
    <row r="17" spans="1:25">
      <c r="A17" s="2">
        <f t="shared" si="5"/>
        <v>40109</v>
      </c>
      <c r="B17" s="2">
        <v>40109</v>
      </c>
      <c r="C17" s="8" t="s">
        <v>179</v>
      </c>
      <c r="D17" s="8" t="s">
        <v>180</v>
      </c>
      <c r="E17" s="8" t="str">
        <f t="shared" si="2"/>
        <v>CharacterName40109</v>
      </c>
      <c r="F17" s="2">
        <v>3</v>
      </c>
      <c r="G17" s="2">
        <v>1</v>
      </c>
      <c r="H17" s="2">
        <v>2</v>
      </c>
      <c r="I17" s="2">
        <v>2</v>
      </c>
      <c r="J17" s="2">
        <v>2</v>
      </c>
      <c r="K17" s="2">
        <v>0</v>
      </c>
      <c r="L17" s="2" t="str">
        <f>中转!$K$11</f>
        <v>{"Mana":1000,"HurtEngry":10,"CriDmgInc":1.5}</v>
      </c>
      <c r="M17" s="2" t="s">
        <v>70</v>
      </c>
      <c r="N17" s="2" t="str">
        <f t="shared" si="4"/>
        <v>[0,5.3,-3.8]</v>
      </c>
      <c r="O17" s="2">
        <v>0</v>
      </c>
      <c r="P17" s="2" t="str">
        <f t="shared" si="6"/>
        <v>CharacterDescribe40109</v>
      </c>
      <c r="Q17" s="2" t="str">
        <f t="shared" si="3"/>
        <v>SpriteUi/VehicleIcon/40109</v>
      </c>
      <c r="R17" s="2" t="str">
        <f t="shared" si="1"/>
        <v>SpriteUi/Common/CharPic/40109</v>
      </c>
      <c r="S17" s="2" t="s">
        <v>181</v>
      </c>
      <c r="T17" s="2" t="s">
        <v>182</v>
      </c>
      <c r="U17" s="2" t="s">
        <v>183</v>
      </c>
      <c r="V17" s="2" t="s">
        <v>184</v>
      </c>
      <c r="W17" s="2" t="s">
        <v>185</v>
      </c>
      <c r="X17" s="2" t="s">
        <v>186</v>
      </c>
      <c r="Y17" s="2" t="s">
        <v>187</v>
      </c>
    </row>
    <row r="18" spans="1:25">
      <c r="A18" s="2">
        <f t="shared" si="5"/>
        <v>40110</v>
      </c>
      <c r="B18" s="2">
        <v>40110</v>
      </c>
      <c r="C18" s="8" t="s">
        <v>188</v>
      </c>
      <c r="D18" s="8" t="s">
        <v>189</v>
      </c>
      <c r="E18" s="6" t="str">
        <f t="shared" si="2"/>
        <v>CharacterName40110</v>
      </c>
      <c r="F18" s="2">
        <v>3</v>
      </c>
      <c r="G18" s="2">
        <v>1</v>
      </c>
      <c r="H18" s="2">
        <v>2</v>
      </c>
      <c r="I18" s="2">
        <v>2</v>
      </c>
      <c r="J18" s="2">
        <v>1</v>
      </c>
      <c r="K18" s="7">
        <v>0</v>
      </c>
      <c r="L18" s="2" t="str">
        <f>中转!$K$11</f>
        <v>{"Mana":1000,"HurtEngry":10,"CriDmgInc":1.5}</v>
      </c>
      <c r="M18" s="2" t="s">
        <v>153</v>
      </c>
      <c r="N18" s="2" t="str">
        <f t="shared" si="4"/>
        <v>[0,5.3,-3.8]</v>
      </c>
      <c r="O18" s="2">
        <v>2</v>
      </c>
      <c r="P18" s="2" t="str">
        <f t="shared" si="6"/>
        <v>CharacterDescribe40110</v>
      </c>
      <c r="Q18" s="2" t="str">
        <f t="shared" si="3"/>
        <v>SpriteUi/VehicleIcon/40110</v>
      </c>
      <c r="R18" s="2" t="str">
        <f t="shared" si="1"/>
        <v>SpriteUi/Common/CharPic/40110</v>
      </c>
      <c r="S18" s="2" t="s">
        <v>190</v>
      </c>
      <c r="T18" s="2" t="s">
        <v>191</v>
      </c>
      <c r="U18" s="2" t="s">
        <v>192</v>
      </c>
      <c r="V18" s="2" t="s">
        <v>193</v>
      </c>
      <c r="W18" s="2" t="s">
        <v>194</v>
      </c>
      <c r="X18" s="2" t="s">
        <v>195</v>
      </c>
      <c r="Y18" s="2" t="s">
        <v>196</v>
      </c>
    </row>
    <row r="19" spans="1:25">
      <c r="A19" s="2">
        <f t="shared" si="5"/>
        <v>40111</v>
      </c>
      <c r="B19" s="2">
        <v>40111</v>
      </c>
      <c r="C19" s="8" t="s">
        <v>197</v>
      </c>
      <c r="D19" s="8" t="s">
        <v>198</v>
      </c>
      <c r="E19" s="6" t="str">
        <f t="shared" si="2"/>
        <v>CharacterName40111</v>
      </c>
      <c r="F19" s="2">
        <v>3</v>
      </c>
      <c r="G19" s="2">
        <v>1</v>
      </c>
      <c r="H19" s="2">
        <v>2</v>
      </c>
      <c r="I19" s="2">
        <v>2</v>
      </c>
      <c r="J19" s="2">
        <v>1</v>
      </c>
      <c r="K19" s="2">
        <v>0</v>
      </c>
      <c r="L19" s="2" t="str">
        <f>中转!$K$11</f>
        <v>{"Mana":1000,"HurtEngry":10,"CriDmgInc":1.5}</v>
      </c>
      <c r="M19" s="2" t="s">
        <v>199</v>
      </c>
      <c r="N19" s="2" t="str">
        <f t="shared" si="4"/>
        <v>[0,5.3,-3.8]</v>
      </c>
      <c r="O19" s="2">
        <v>0</v>
      </c>
      <c r="P19" s="2" t="str">
        <f t="shared" si="6"/>
        <v>CharacterDescribe40111</v>
      </c>
      <c r="Q19" s="2" t="str">
        <f t="shared" si="3"/>
        <v>SpriteUi/VehicleIcon/40111</v>
      </c>
      <c r="R19" s="2" t="str">
        <f t="shared" si="1"/>
        <v>SpriteUi/Common/CharPic/40111</v>
      </c>
      <c r="S19" s="2" t="s">
        <v>200</v>
      </c>
      <c r="T19" s="2" t="s">
        <v>201</v>
      </c>
      <c r="U19" s="2" t="s">
        <v>202</v>
      </c>
      <c r="V19" s="2" t="s">
        <v>203</v>
      </c>
      <c r="W19" s="2" t="s">
        <v>204</v>
      </c>
      <c r="X19" s="2" t="s">
        <v>205</v>
      </c>
      <c r="Y19" s="2" t="s">
        <v>206</v>
      </c>
    </row>
    <row r="20" spans="1:25">
      <c r="A20" s="2">
        <f t="shared" si="5"/>
        <v>40112</v>
      </c>
      <c r="B20" s="2">
        <v>40112</v>
      </c>
      <c r="C20" s="6" t="s">
        <v>207</v>
      </c>
      <c r="D20" s="6" t="s">
        <v>208</v>
      </c>
      <c r="E20" s="6" t="str">
        <f t="shared" si="2"/>
        <v>CharacterName40112</v>
      </c>
      <c r="F20" s="2">
        <v>3</v>
      </c>
      <c r="G20" s="2">
        <v>1</v>
      </c>
      <c r="H20" s="2">
        <v>2</v>
      </c>
      <c r="I20" s="2">
        <v>2</v>
      </c>
      <c r="J20" s="2">
        <v>1</v>
      </c>
      <c r="K20" s="7">
        <v>0</v>
      </c>
      <c r="L20" s="2" t="str">
        <f>中转!$K$11</f>
        <v>{"Mana":1000,"HurtEngry":10,"CriDmgInc":1.5}</v>
      </c>
      <c r="M20" s="2" t="s">
        <v>153</v>
      </c>
      <c r="N20" s="2" t="str">
        <f t="shared" si="4"/>
        <v>[0,5.3,-3.8]</v>
      </c>
      <c r="O20" s="2">
        <v>0</v>
      </c>
      <c r="P20" s="2" t="str">
        <f t="shared" si="6"/>
        <v>CharacterDescribe40112</v>
      </c>
      <c r="Q20" s="2" t="str">
        <f t="shared" si="3"/>
        <v>SpriteUi/VehicleIcon/40112</v>
      </c>
      <c r="R20" s="2" t="str">
        <f t="shared" si="1"/>
        <v>SpriteUi/Common/CharPic/40112</v>
      </c>
      <c r="S20" s="2" t="s">
        <v>209</v>
      </c>
      <c r="T20" s="2" t="s">
        <v>210</v>
      </c>
      <c r="U20" s="2" t="s">
        <v>211</v>
      </c>
      <c r="V20" s="2" t="s">
        <v>212</v>
      </c>
      <c r="W20" s="2" t="s">
        <v>213</v>
      </c>
      <c r="X20" s="2" t="s">
        <v>214</v>
      </c>
      <c r="Y20" s="2" t="s">
        <v>215</v>
      </c>
    </row>
    <row r="21" spans="1:25">
      <c r="A21" s="2">
        <f t="shared" si="5"/>
        <v>40113</v>
      </c>
      <c r="B21" s="2">
        <v>40113</v>
      </c>
      <c r="C21" s="8" t="s">
        <v>216</v>
      </c>
      <c r="D21" s="8" t="s">
        <v>217</v>
      </c>
      <c r="E21" s="8" t="str">
        <f t="shared" si="2"/>
        <v>CharacterName40113</v>
      </c>
      <c r="F21" s="2">
        <v>4</v>
      </c>
      <c r="G21" s="2">
        <v>1</v>
      </c>
      <c r="H21" s="2">
        <v>2</v>
      </c>
      <c r="I21" s="2">
        <v>2</v>
      </c>
      <c r="J21" s="2">
        <v>1</v>
      </c>
      <c r="K21" s="2">
        <v>0</v>
      </c>
      <c r="L21" s="2" t="str">
        <f>中转!$K$11</f>
        <v>{"Mana":1000,"HurtEngry":10,"CriDmgInc":1.5}</v>
      </c>
      <c r="M21" s="2" t="s">
        <v>218</v>
      </c>
      <c r="N21" s="2" t="str">
        <f t="shared" si="4"/>
        <v>[0,5.3,-3.8]</v>
      </c>
      <c r="O21" s="2">
        <v>3</v>
      </c>
      <c r="P21" s="2" t="str">
        <f t="shared" si="6"/>
        <v>CharacterDescribe40113</v>
      </c>
      <c r="Q21" s="2" t="str">
        <f t="shared" si="3"/>
        <v>SpriteUi/VehicleIcon/40113</v>
      </c>
      <c r="R21" s="2" t="str">
        <f t="shared" si="1"/>
        <v>SpriteUi/Common/CharPic/40113</v>
      </c>
      <c r="S21" s="2" t="s">
        <v>219</v>
      </c>
      <c r="T21" s="2" t="s">
        <v>220</v>
      </c>
      <c r="U21" s="2" t="s">
        <v>221</v>
      </c>
      <c r="V21" s="2" t="s">
        <v>222</v>
      </c>
      <c r="W21" s="2" t="s">
        <v>223</v>
      </c>
      <c r="X21" s="2" t="s">
        <v>224</v>
      </c>
      <c r="Y21" s="2" t="s">
        <v>225</v>
      </c>
    </row>
    <row r="22" spans="1:25">
      <c r="A22" s="2">
        <f t="shared" si="5"/>
        <v>40114</v>
      </c>
      <c r="B22" s="2">
        <v>40114</v>
      </c>
      <c r="C22" s="6" t="s">
        <v>226</v>
      </c>
      <c r="D22" s="6" t="s">
        <v>227</v>
      </c>
      <c r="E22" s="6" t="str">
        <f t="shared" si="2"/>
        <v>CharacterName40114</v>
      </c>
      <c r="F22" s="2">
        <v>4</v>
      </c>
      <c r="G22" s="2">
        <v>1</v>
      </c>
      <c r="H22" s="2">
        <v>2</v>
      </c>
      <c r="I22" s="2">
        <v>2</v>
      </c>
      <c r="J22" s="2">
        <v>1</v>
      </c>
      <c r="K22" s="7">
        <v>0</v>
      </c>
      <c r="L22" s="2" t="str">
        <f>中转!$K$11</f>
        <v>{"Mana":1000,"HurtEngry":10,"CriDmgInc":1.5}</v>
      </c>
      <c r="M22" s="2" t="s">
        <v>218</v>
      </c>
      <c r="N22" s="2" t="str">
        <f t="shared" si="4"/>
        <v>[0,5.3,-3.8]</v>
      </c>
      <c r="O22" s="2">
        <v>0</v>
      </c>
      <c r="P22" s="2" t="str">
        <f t="shared" si="6"/>
        <v>CharacterDescribe40114</v>
      </c>
      <c r="Q22" s="2" t="str">
        <f t="shared" si="3"/>
        <v>SpriteUi/VehicleIcon/40114</v>
      </c>
      <c r="R22" s="2" t="str">
        <f t="shared" si="1"/>
        <v>SpriteUi/Common/CharPic/40114</v>
      </c>
      <c r="S22" s="2" t="s">
        <v>228</v>
      </c>
      <c r="T22" s="2" t="s">
        <v>229</v>
      </c>
      <c r="U22" s="2" t="s">
        <v>230</v>
      </c>
      <c r="V22" s="2" t="s">
        <v>231</v>
      </c>
      <c r="W22" s="2" t="s">
        <v>232</v>
      </c>
      <c r="X22" s="2" t="s">
        <v>233</v>
      </c>
      <c r="Y22" s="2" t="s">
        <v>234</v>
      </c>
    </row>
    <row r="23" spans="1:25">
      <c r="A23" s="2">
        <f t="shared" si="5"/>
        <v>40115</v>
      </c>
      <c r="B23" s="2">
        <v>40115</v>
      </c>
      <c r="C23" s="8" t="s">
        <v>235</v>
      </c>
      <c r="D23" s="8" t="s">
        <v>236</v>
      </c>
      <c r="E23" s="8" t="str">
        <f t="shared" si="2"/>
        <v>CharacterName40115</v>
      </c>
      <c r="F23" s="2">
        <v>4</v>
      </c>
      <c r="G23" s="2">
        <v>1</v>
      </c>
      <c r="H23" s="2">
        <v>2</v>
      </c>
      <c r="I23" s="2">
        <v>2</v>
      </c>
      <c r="J23" s="2">
        <v>2</v>
      </c>
      <c r="K23" s="2">
        <v>0</v>
      </c>
      <c r="L23" s="2" t="str">
        <f>中转!$K$11</f>
        <v>{"Mana":1000,"HurtEngry":10,"CriDmgInc":1.5}</v>
      </c>
      <c r="M23" s="2" t="s">
        <v>114</v>
      </c>
      <c r="N23" s="2" t="str">
        <f t="shared" si="4"/>
        <v>[0,5.3,-3.8]</v>
      </c>
      <c r="O23" s="2">
        <v>0</v>
      </c>
      <c r="P23" s="2" t="str">
        <f t="shared" si="6"/>
        <v>CharacterDescribe40115</v>
      </c>
      <c r="Q23" s="2" t="str">
        <f t="shared" si="3"/>
        <v>SpriteUi/VehicleIcon/40115</v>
      </c>
      <c r="R23" s="2" t="str">
        <f t="shared" si="1"/>
        <v>SpriteUi/Common/CharPic/40115</v>
      </c>
      <c r="S23" s="2" t="s">
        <v>237</v>
      </c>
      <c r="T23" s="2" t="s">
        <v>238</v>
      </c>
      <c r="U23" s="2" t="s">
        <v>239</v>
      </c>
      <c r="V23" s="2" t="s">
        <v>240</v>
      </c>
      <c r="W23" s="2" t="s">
        <v>241</v>
      </c>
      <c r="X23" s="2" t="s">
        <v>242</v>
      </c>
      <c r="Y23" s="2" t="s">
        <v>243</v>
      </c>
    </row>
    <row r="24" spans="1:25">
      <c r="A24" s="2">
        <f t="shared" si="5"/>
        <v>40116</v>
      </c>
      <c r="B24" s="2">
        <v>40116</v>
      </c>
      <c r="C24" s="6" t="s">
        <v>244</v>
      </c>
      <c r="D24" s="6" t="s">
        <v>245</v>
      </c>
      <c r="E24" s="6" t="str">
        <f t="shared" si="2"/>
        <v>CharacterName40116</v>
      </c>
      <c r="F24" s="2">
        <v>4</v>
      </c>
      <c r="G24" s="2">
        <v>1</v>
      </c>
      <c r="H24" s="2">
        <v>2</v>
      </c>
      <c r="I24" s="2">
        <v>2</v>
      </c>
      <c r="J24" s="2">
        <v>3</v>
      </c>
      <c r="K24" s="7">
        <v>0</v>
      </c>
      <c r="L24" s="2" t="str">
        <f>中转!$K$11</f>
        <v>{"Mana":1000,"HurtEngry":10,"CriDmgInc":1.5}</v>
      </c>
      <c r="M24" s="2" t="s">
        <v>70</v>
      </c>
      <c r="N24" s="2" t="str">
        <f t="shared" si="4"/>
        <v>[0,5.3,-3.8]</v>
      </c>
      <c r="O24" s="2">
        <v>0</v>
      </c>
      <c r="P24" s="2" t="str">
        <f t="shared" si="6"/>
        <v>CharacterDescribe40116</v>
      </c>
      <c r="Q24" s="2" t="str">
        <f t="shared" si="3"/>
        <v>SpriteUi/VehicleIcon/40116</v>
      </c>
      <c r="R24" s="2" t="str">
        <f t="shared" si="1"/>
        <v>SpriteUi/Common/CharPic/40116</v>
      </c>
      <c r="S24" s="2" t="s">
        <v>246</v>
      </c>
      <c r="T24" s="2" t="s">
        <v>247</v>
      </c>
      <c r="U24" s="2" t="s">
        <v>248</v>
      </c>
      <c r="V24" s="2" t="s">
        <v>249</v>
      </c>
      <c r="W24" s="2" t="s">
        <v>250</v>
      </c>
      <c r="X24" s="2" t="s">
        <v>251</v>
      </c>
      <c r="Y24" s="2" t="s">
        <v>252</v>
      </c>
    </row>
    <row r="25" spans="1:25">
      <c r="A25" s="2">
        <f t="shared" si="5"/>
        <v>41001</v>
      </c>
      <c r="B25" s="2">
        <v>41001</v>
      </c>
      <c r="C25" s="9" t="s">
        <v>253</v>
      </c>
      <c r="D25" s="9" t="s">
        <v>254</v>
      </c>
      <c r="E25" s="9" t="str">
        <f t="shared" si="2"/>
        <v>CharacterName41001</v>
      </c>
      <c r="F25" s="2">
        <v>1</v>
      </c>
      <c r="G25" s="2">
        <v>1</v>
      </c>
      <c r="H25" s="2">
        <v>3</v>
      </c>
      <c r="I25" s="2">
        <v>1</v>
      </c>
      <c r="J25" s="2">
        <v>2</v>
      </c>
      <c r="K25" s="2">
        <v>0</v>
      </c>
      <c r="L25" s="2" t="str">
        <f>中转!$K$11</f>
        <v>{"Mana":1000,"HurtEngry":10,"CriDmgInc":1.5}</v>
      </c>
      <c r="M25" s="2" t="s">
        <v>255</v>
      </c>
      <c r="N25" s="2" t="str">
        <f t="shared" si="4"/>
        <v>[0,5.3,-3.8]</v>
      </c>
      <c r="O25" s="2">
        <v>0</v>
      </c>
      <c r="P25" s="2" t="str">
        <f t="shared" si="6"/>
        <v>CharacterDescribe41001</v>
      </c>
      <c r="Q25" s="2" t="str">
        <f t="shared" si="3"/>
        <v>SpriteUi/VehicleIcon/41001</v>
      </c>
      <c r="R25" s="2" t="str">
        <f t="shared" si="1"/>
        <v>SpriteUi/Common/CharPic/41001</v>
      </c>
      <c r="S25" s="2" t="s">
        <v>256</v>
      </c>
      <c r="T25" s="2" t="s">
        <v>257</v>
      </c>
      <c r="U25" s="2" t="s">
        <v>258</v>
      </c>
      <c r="V25" s="2" t="s">
        <v>259</v>
      </c>
      <c r="W25" s="2" t="s">
        <v>260</v>
      </c>
      <c r="X25" s="2" t="s">
        <v>261</v>
      </c>
      <c r="Y25" s="2" t="s">
        <v>262</v>
      </c>
    </row>
    <row r="26" spans="1:25">
      <c r="A26" s="2">
        <f t="shared" si="5"/>
        <v>41002</v>
      </c>
      <c r="B26" s="2">
        <v>41002</v>
      </c>
      <c r="C26" s="9" t="s">
        <v>263</v>
      </c>
      <c r="D26" s="9" t="s">
        <v>264</v>
      </c>
      <c r="E26" s="10" t="str">
        <f t="shared" si="2"/>
        <v>CharacterName41002</v>
      </c>
      <c r="F26" s="2">
        <v>1</v>
      </c>
      <c r="G26" s="2">
        <v>1</v>
      </c>
      <c r="H26" s="2">
        <v>3</v>
      </c>
      <c r="I26" s="2">
        <v>1</v>
      </c>
      <c r="J26" s="2">
        <v>3</v>
      </c>
      <c r="K26" s="7">
        <v>0</v>
      </c>
      <c r="L26" s="2" t="str">
        <f>中转!$K$11</f>
        <v>{"Mana":1000,"HurtEngry":10,"CriDmgInc":1.5}</v>
      </c>
      <c r="M26" s="2" t="s">
        <v>218</v>
      </c>
      <c r="N26" s="2" t="str">
        <f t="shared" si="4"/>
        <v>[0,5.3,-3.8]</v>
      </c>
      <c r="O26" s="2">
        <v>0</v>
      </c>
      <c r="P26" s="2" t="str">
        <f t="shared" si="6"/>
        <v>CharacterDescribe41002</v>
      </c>
      <c r="Q26" s="2" t="str">
        <f t="shared" si="3"/>
        <v>SpriteUi/VehicleIcon/41002</v>
      </c>
      <c r="R26" s="2" t="str">
        <f t="shared" si="1"/>
        <v>SpriteUi/Common/CharPic/41002</v>
      </c>
      <c r="S26" s="2" t="s">
        <v>265</v>
      </c>
      <c r="T26" s="2" t="s">
        <v>266</v>
      </c>
      <c r="U26" s="2" t="s">
        <v>267</v>
      </c>
      <c r="V26" s="2" t="s">
        <v>268</v>
      </c>
      <c r="W26" s="2" t="s">
        <v>269</v>
      </c>
      <c r="X26" s="2" t="s">
        <v>270</v>
      </c>
      <c r="Y26" s="2" t="s">
        <v>271</v>
      </c>
    </row>
    <row r="27" spans="1:25">
      <c r="A27" s="2">
        <f t="shared" si="5"/>
        <v>41003</v>
      </c>
      <c r="B27" s="2">
        <v>41003</v>
      </c>
      <c r="C27" s="9" t="s">
        <v>272</v>
      </c>
      <c r="D27" s="9" t="s">
        <v>273</v>
      </c>
      <c r="E27" s="10" t="str">
        <f t="shared" si="2"/>
        <v>CharacterName41003</v>
      </c>
      <c r="F27" s="2">
        <v>1</v>
      </c>
      <c r="G27" s="2">
        <v>1</v>
      </c>
      <c r="H27" s="2">
        <v>3</v>
      </c>
      <c r="I27" s="2">
        <v>1</v>
      </c>
      <c r="J27" s="2">
        <v>1</v>
      </c>
      <c r="K27" s="2">
        <v>0</v>
      </c>
      <c r="L27" s="2" t="str">
        <f>中转!$K$11</f>
        <v>{"Mana":1000,"HurtEngry":10,"CriDmgInc":1.5}</v>
      </c>
      <c r="M27" s="2" t="s">
        <v>133</v>
      </c>
      <c r="N27" s="2" t="str">
        <f t="shared" si="4"/>
        <v>[0,5.3,-3.8]</v>
      </c>
      <c r="O27" s="2">
        <v>0</v>
      </c>
      <c r="P27" s="2" t="str">
        <f t="shared" si="6"/>
        <v>CharacterDescribe41003</v>
      </c>
      <c r="Q27" s="2" t="str">
        <f t="shared" si="3"/>
        <v>SpriteUi/VehicleIcon/41003</v>
      </c>
      <c r="R27" s="2" t="str">
        <f t="shared" si="1"/>
        <v>SpriteUi/Common/CharPic/41003</v>
      </c>
      <c r="S27" s="2" t="s">
        <v>274</v>
      </c>
      <c r="T27" s="2" t="s">
        <v>275</v>
      </c>
      <c r="U27" s="2" t="s">
        <v>276</v>
      </c>
      <c r="V27" s="2" t="s">
        <v>277</v>
      </c>
      <c r="W27" s="2" t="s">
        <v>278</v>
      </c>
      <c r="X27" s="2" t="s">
        <v>279</v>
      </c>
      <c r="Y27" s="2" t="s">
        <v>280</v>
      </c>
    </row>
    <row r="28" spans="1:25">
      <c r="A28" s="2">
        <f t="shared" si="5"/>
        <v>41004</v>
      </c>
      <c r="B28" s="2">
        <v>41004</v>
      </c>
      <c r="C28" s="9" t="s">
        <v>281</v>
      </c>
      <c r="D28" s="9" t="s">
        <v>282</v>
      </c>
      <c r="E28" s="9" t="str">
        <f t="shared" si="2"/>
        <v>CharacterName41004</v>
      </c>
      <c r="F28" s="2">
        <v>1</v>
      </c>
      <c r="G28" s="2">
        <v>1</v>
      </c>
      <c r="H28" s="2">
        <v>3</v>
      </c>
      <c r="I28" s="2">
        <v>1</v>
      </c>
      <c r="J28" s="2">
        <v>1</v>
      </c>
      <c r="K28" s="7">
        <v>0</v>
      </c>
      <c r="L28" s="2" t="str">
        <f>中转!$K$11</f>
        <v>{"Mana":1000,"HurtEngry":10,"CriDmgInc":1.5}</v>
      </c>
      <c r="M28" s="2" t="s">
        <v>133</v>
      </c>
      <c r="N28" s="2" t="str">
        <f t="shared" si="4"/>
        <v>[0,5.3,-3.8]</v>
      </c>
      <c r="O28" s="2">
        <v>0</v>
      </c>
      <c r="P28" s="2" t="str">
        <f t="shared" si="6"/>
        <v>CharacterDescribe41004</v>
      </c>
      <c r="Q28" s="2" t="str">
        <f t="shared" si="3"/>
        <v>SpriteUi/VehicleIcon/41004</v>
      </c>
      <c r="R28" s="2" t="str">
        <f t="shared" si="1"/>
        <v>SpriteUi/Common/CharPic/41004</v>
      </c>
      <c r="S28" s="2" t="s">
        <v>72</v>
      </c>
      <c r="T28" s="2" t="s">
        <v>283</v>
      </c>
      <c r="U28" s="2" t="s">
        <v>284</v>
      </c>
      <c r="V28" s="2" t="s">
        <v>285</v>
      </c>
      <c r="W28" s="2" t="s">
        <v>286</v>
      </c>
      <c r="X28" s="2" t="s">
        <v>287</v>
      </c>
      <c r="Y28" s="2" t="s">
        <v>288</v>
      </c>
    </row>
    <row r="29" spans="1:25">
      <c r="A29" s="2">
        <f t="shared" si="5"/>
        <v>41005</v>
      </c>
      <c r="B29" s="2">
        <v>41005</v>
      </c>
      <c r="C29" s="10" t="s">
        <v>289</v>
      </c>
      <c r="D29" s="10" t="s">
        <v>290</v>
      </c>
      <c r="E29" s="10" t="str">
        <f t="shared" si="2"/>
        <v>CharacterName41005</v>
      </c>
      <c r="F29" s="2">
        <v>1</v>
      </c>
      <c r="G29" s="2">
        <v>1</v>
      </c>
      <c r="H29" s="2">
        <v>3</v>
      </c>
      <c r="I29" s="2">
        <v>1</v>
      </c>
      <c r="J29" s="2">
        <v>1</v>
      </c>
      <c r="K29" s="2">
        <v>0</v>
      </c>
      <c r="L29" s="2" t="str">
        <f>中转!$K$11</f>
        <v>{"Mana":1000,"HurtEngry":10,"CriDmgInc":1.5}</v>
      </c>
      <c r="M29" s="2" t="s">
        <v>70</v>
      </c>
      <c r="N29" s="2" t="str">
        <f t="shared" si="4"/>
        <v>[0,5.3,-3.8]</v>
      </c>
      <c r="O29" s="2">
        <v>0</v>
      </c>
      <c r="P29" s="2" t="str">
        <f t="shared" si="6"/>
        <v>CharacterDescribe41005</v>
      </c>
      <c r="Q29" s="2" t="str">
        <f t="shared" si="3"/>
        <v>SpriteUi/VehicleIcon/41005</v>
      </c>
      <c r="R29" s="2" t="str">
        <f t="shared" si="1"/>
        <v>SpriteUi/Common/CharPic/41005</v>
      </c>
      <c r="S29" s="2" t="s">
        <v>291</v>
      </c>
      <c r="T29" s="2" t="s">
        <v>292</v>
      </c>
      <c r="U29" s="2" t="s">
        <v>293</v>
      </c>
      <c r="V29" s="2" t="s">
        <v>294</v>
      </c>
      <c r="W29" s="2" t="s">
        <v>295</v>
      </c>
      <c r="X29" s="2" t="s">
        <v>296</v>
      </c>
      <c r="Y29" s="2" t="s">
        <v>297</v>
      </c>
    </row>
    <row r="30" spans="1:25">
      <c r="A30" s="2">
        <f t="shared" si="5"/>
        <v>41006</v>
      </c>
      <c r="B30" s="2">
        <v>41006</v>
      </c>
      <c r="C30" s="9" t="s">
        <v>298</v>
      </c>
      <c r="D30" s="9" t="s">
        <v>299</v>
      </c>
      <c r="E30" s="9" t="str">
        <f t="shared" si="2"/>
        <v>CharacterName41006</v>
      </c>
      <c r="F30" s="2">
        <v>2</v>
      </c>
      <c r="G30" s="2">
        <v>1</v>
      </c>
      <c r="H30" s="2">
        <v>3</v>
      </c>
      <c r="I30" s="2">
        <v>1</v>
      </c>
      <c r="J30" s="2">
        <v>1</v>
      </c>
      <c r="K30" s="7">
        <v>0</v>
      </c>
      <c r="L30" s="2" t="str">
        <f>中转!$K$11</f>
        <v>{"Mana":1000,"HurtEngry":10,"CriDmgInc":1.5}</v>
      </c>
      <c r="M30" s="2" t="s">
        <v>70</v>
      </c>
      <c r="N30" s="2" t="str">
        <f t="shared" si="4"/>
        <v>[0,5.3,-3.8]</v>
      </c>
      <c r="O30" s="2">
        <v>0</v>
      </c>
      <c r="P30" s="2" t="str">
        <f t="shared" si="6"/>
        <v>CharacterDescribe41006</v>
      </c>
      <c r="Q30" s="2" t="str">
        <f t="shared" si="3"/>
        <v>SpriteUi/VehicleIcon/41006</v>
      </c>
      <c r="R30" s="2" t="str">
        <f t="shared" si="1"/>
        <v>SpriteUi/Common/CharPic/41006</v>
      </c>
      <c r="S30" s="2" t="s">
        <v>300</v>
      </c>
      <c r="T30" s="2" t="s">
        <v>301</v>
      </c>
      <c r="U30" s="2" t="s">
        <v>302</v>
      </c>
      <c r="V30" s="2" t="s">
        <v>303</v>
      </c>
      <c r="W30" s="2" t="s">
        <v>304</v>
      </c>
      <c r="X30" s="2" t="s">
        <v>305</v>
      </c>
      <c r="Y30" s="2" t="s">
        <v>306</v>
      </c>
    </row>
    <row r="31" spans="1:25">
      <c r="A31" s="2">
        <f t="shared" si="5"/>
        <v>41007</v>
      </c>
      <c r="B31" s="2">
        <v>41007</v>
      </c>
      <c r="C31" s="9" t="s">
        <v>307</v>
      </c>
      <c r="D31" s="9" t="s">
        <v>307</v>
      </c>
      <c r="E31" s="10" t="str">
        <f t="shared" si="2"/>
        <v>CharacterName41007</v>
      </c>
      <c r="F31" s="2">
        <v>2</v>
      </c>
      <c r="G31" s="2">
        <v>1</v>
      </c>
      <c r="H31" s="2">
        <v>3</v>
      </c>
      <c r="I31" s="2">
        <v>1</v>
      </c>
      <c r="J31" s="2">
        <v>1</v>
      </c>
      <c r="K31" s="2">
        <v>0</v>
      </c>
      <c r="L31" s="2" t="str">
        <f>中转!$K$11</f>
        <v>{"Mana":1000,"HurtEngry":10,"CriDmgInc":1.5}</v>
      </c>
      <c r="M31" s="2" t="s">
        <v>70</v>
      </c>
      <c r="N31" s="2" t="str">
        <f t="shared" si="4"/>
        <v>[0,5.3,-3.8]</v>
      </c>
      <c r="O31" s="2">
        <v>0</v>
      </c>
      <c r="P31" s="2" t="str">
        <f t="shared" si="6"/>
        <v>CharacterDescribe41007</v>
      </c>
      <c r="Q31" s="2" t="str">
        <f t="shared" si="3"/>
        <v>SpriteUi/VehicleIcon/41007</v>
      </c>
      <c r="R31" s="2" t="str">
        <f t="shared" si="1"/>
        <v>SpriteUi/Common/CharPic/41007</v>
      </c>
      <c r="S31" s="2" t="s">
        <v>308</v>
      </c>
      <c r="T31" s="2" t="s">
        <v>309</v>
      </c>
      <c r="U31" s="2" t="s">
        <v>310</v>
      </c>
      <c r="V31" s="2" t="s">
        <v>311</v>
      </c>
      <c r="W31" s="2" t="s">
        <v>312</v>
      </c>
      <c r="X31" s="2" t="s">
        <v>313</v>
      </c>
      <c r="Y31" s="2" t="s">
        <v>314</v>
      </c>
    </row>
    <row r="32" spans="1:25">
      <c r="A32" s="2">
        <f t="shared" si="5"/>
        <v>41008</v>
      </c>
      <c r="B32" s="2">
        <v>41008</v>
      </c>
      <c r="C32" s="9" t="s">
        <v>315</v>
      </c>
      <c r="D32" s="9" t="s">
        <v>316</v>
      </c>
      <c r="E32" s="10" t="str">
        <f t="shared" si="2"/>
        <v>CharacterName41008</v>
      </c>
      <c r="F32" s="2">
        <v>2</v>
      </c>
      <c r="G32" s="2">
        <v>1</v>
      </c>
      <c r="H32" s="2">
        <v>3</v>
      </c>
      <c r="I32" s="2">
        <v>1</v>
      </c>
      <c r="J32" s="2">
        <v>1</v>
      </c>
      <c r="K32" s="7">
        <v>0</v>
      </c>
      <c r="L32" s="13" t="s">
        <v>317</v>
      </c>
      <c r="M32" s="2" t="s">
        <v>70</v>
      </c>
      <c r="N32" s="2" t="str">
        <f t="shared" si="4"/>
        <v>[0,5.3,-3.8]</v>
      </c>
      <c r="O32" s="2">
        <v>0</v>
      </c>
      <c r="P32" s="2" t="str">
        <f t="shared" si="6"/>
        <v>CharacterDescribe41008</v>
      </c>
      <c r="Q32" s="2" t="str">
        <f t="shared" si="3"/>
        <v>SpriteUi/VehicleIcon/41008</v>
      </c>
      <c r="R32" s="2" t="str">
        <f t="shared" si="1"/>
        <v>SpriteUi/Common/CharPic/41008</v>
      </c>
      <c r="S32" s="2" t="s">
        <v>318</v>
      </c>
      <c r="T32" s="2" t="s">
        <v>319</v>
      </c>
      <c r="U32" s="2" t="s">
        <v>320</v>
      </c>
      <c r="V32" s="2" t="s">
        <v>321</v>
      </c>
      <c r="W32" s="2" t="s">
        <v>322</v>
      </c>
      <c r="X32" s="2" t="s">
        <v>323</v>
      </c>
      <c r="Y32" s="2" t="s">
        <v>324</v>
      </c>
    </row>
    <row r="33" spans="1:25">
      <c r="A33" s="2">
        <f t="shared" si="5"/>
        <v>41009</v>
      </c>
      <c r="B33" s="2">
        <v>41009</v>
      </c>
      <c r="C33" s="9" t="s">
        <v>325</v>
      </c>
      <c r="D33" s="9" t="s">
        <v>326</v>
      </c>
      <c r="E33" s="9" t="str">
        <f t="shared" si="2"/>
        <v>CharacterName41009</v>
      </c>
      <c r="F33" s="2">
        <v>2</v>
      </c>
      <c r="G33" s="2">
        <v>1</v>
      </c>
      <c r="H33" s="2">
        <v>3</v>
      </c>
      <c r="I33" s="2">
        <v>1</v>
      </c>
      <c r="J33" s="2">
        <v>2</v>
      </c>
      <c r="K33" s="2">
        <v>2</v>
      </c>
      <c r="L33" s="2" t="str">
        <f>中转!$K$11</f>
        <v>{"Mana":1000,"HurtEngry":10,"CriDmgInc":1.5}</v>
      </c>
      <c r="M33" s="2" t="s">
        <v>70</v>
      </c>
      <c r="N33" s="2" t="str">
        <f t="shared" si="4"/>
        <v>[0,5.3,-3.8]</v>
      </c>
      <c r="O33" s="2">
        <v>0</v>
      </c>
      <c r="P33" s="2" t="str">
        <f t="shared" si="6"/>
        <v>CharacterDescribe41009</v>
      </c>
      <c r="Q33" s="2" t="str">
        <f t="shared" si="3"/>
        <v>SpriteUi/VehicleIcon/41009</v>
      </c>
      <c r="R33" s="2" t="str">
        <f t="shared" si="1"/>
        <v>SpriteUi/Common/CharPic/41009</v>
      </c>
      <c r="S33" s="2" t="s">
        <v>318</v>
      </c>
      <c r="T33" s="2" t="s">
        <v>319</v>
      </c>
      <c r="U33" s="2" t="s">
        <v>327</v>
      </c>
      <c r="V33" s="2" t="s">
        <v>328</v>
      </c>
      <c r="W33" s="2" t="s">
        <v>329</v>
      </c>
      <c r="X33" s="2" t="s">
        <v>330</v>
      </c>
      <c r="Y33" s="2" t="s">
        <v>331</v>
      </c>
    </row>
    <row r="34" spans="1:25">
      <c r="A34" s="2">
        <f t="shared" si="5"/>
        <v>41010</v>
      </c>
      <c r="B34" s="2">
        <v>41010</v>
      </c>
      <c r="C34" s="9" t="s">
        <v>332</v>
      </c>
      <c r="D34" s="9" t="s">
        <v>333</v>
      </c>
      <c r="E34" s="10" t="str">
        <f t="shared" si="2"/>
        <v>CharacterName41010</v>
      </c>
      <c r="F34" s="2">
        <v>2</v>
      </c>
      <c r="G34" s="2">
        <v>1</v>
      </c>
      <c r="H34" s="2">
        <v>3</v>
      </c>
      <c r="I34" s="2">
        <v>1</v>
      </c>
      <c r="J34" s="2">
        <v>3</v>
      </c>
      <c r="K34" s="7">
        <v>0</v>
      </c>
      <c r="L34" s="2" t="str">
        <f>中转!$K$11</f>
        <v>{"Mana":1000,"HurtEngry":10,"CriDmgInc":1.5}</v>
      </c>
      <c r="M34" s="2" t="s">
        <v>70</v>
      </c>
      <c r="N34" s="2" t="str">
        <f t="shared" si="4"/>
        <v>[0,5.3,-3.8]</v>
      </c>
      <c r="O34" s="2">
        <v>0</v>
      </c>
      <c r="P34" s="2" t="str">
        <f t="shared" si="6"/>
        <v>CharacterDescribe41010</v>
      </c>
      <c r="Q34" s="2" t="str">
        <f t="shared" si="3"/>
        <v>SpriteUi/VehicleIcon/41010</v>
      </c>
      <c r="R34" s="2" t="str">
        <f t="shared" si="1"/>
        <v>SpriteUi/Common/CharPic/41010</v>
      </c>
      <c r="S34" s="2" t="s">
        <v>334</v>
      </c>
      <c r="T34" s="2" t="s">
        <v>335</v>
      </c>
      <c r="U34" s="2" t="s">
        <v>336</v>
      </c>
      <c r="V34" s="2" t="s">
        <v>337</v>
      </c>
      <c r="W34" s="2" t="s">
        <v>338</v>
      </c>
      <c r="X34" s="2" t="s">
        <v>339</v>
      </c>
      <c r="Y34" s="2" t="s">
        <v>340</v>
      </c>
    </row>
    <row r="35" spans="1:25">
      <c r="A35" s="2">
        <f t="shared" si="5"/>
        <v>41011</v>
      </c>
      <c r="B35" s="2">
        <v>41011</v>
      </c>
      <c r="C35" s="9" t="s">
        <v>341</v>
      </c>
      <c r="D35" s="9" t="s">
        <v>342</v>
      </c>
      <c r="E35" s="10" t="str">
        <f t="shared" si="2"/>
        <v>CharacterName41011</v>
      </c>
      <c r="F35" s="2">
        <v>3</v>
      </c>
      <c r="G35" s="2">
        <v>1</v>
      </c>
      <c r="H35" s="2">
        <v>3</v>
      </c>
      <c r="I35" s="2">
        <v>1</v>
      </c>
      <c r="J35" s="7">
        <v>3</v>
      </c>
      <c r="K35" s="2">
        <v>0</v>
      </c>
      <c r="L35" s="2" t="str">
        <f>中转!$K$11</f>
        <v>{"Mana":1000,"HurtEngry":10,"CriDmgInc":1.5}</v>
      </c>
      <c r="M35" s="2" t="s">
        <v>70</v>
      </c>
      <c r="N35" s="2" t="str">
        <f t="shared" si="4"/>
        <v>[0,5.3,-3.8]</v>
      </c>
      <c r="O35" s="2">
        <v>0</v>
      </c>
      <c r="P35" s="2" t="str">
        <f t="shared" si="6"/>
        <v>CharacterDescribe41011</v>
      </c>
      <c r="Q35" s="2" t="str">
        <f t="shared" si="3"/>
        <v>SpriteUi/VehicleIcon/41011</v>
      </c>
      <c r="R35" s="2" t="str">
        <f t="shared" si="1"/>
        <v>SpriteUi/Common/CharPic/41011</v>
      </c>
      <c r="S35" s="2" t="s">
        <v>343</v>
      </c>
      <c r="T35" s="2" t="s">
        <v>344</v>
      </c>
      <c r="U35" s="2" t="s">
        <v>345</v>
      </c>
      <c r="V35" s="2" t="s">
        <v>346</v>
      </c>
      <c r="W35" s="2" t="s">
        <v>347</v>
      </c>
      <c r="X35" s="2" t="s">
        <v>348</v>
      </c>
      <c r="Y35" s="2" t="s">
        <v>349</v>
      </c>
    </row>
    <row r="36" spans="1:25">
      <c r="A36" s="2">
        <f t="shared" si="5"/>
        <v>41012</v>
      </c>
      <c r="B36" s="2">
        <v>41012</v>
      </c>
      <c r="C36" s="10" t="s">
        <v>350</v>
      </c>
      <c r="D36" s="10" t="s">
        <v>351</v>
      </c>
      <c r="E36" s="10" t="str">
        <f t="shared" si="2"/>
        <v>CharacterName41012</v>
      </c>
      <c r="F36" s="2">
        <v>3</v>
      </c>
      <c r="G36" s="2">
        <v>1</v>
      </c>
      <c r="H36" s="2">
        <v>3</v>
      </c>
      <c r="I36" s="2">
        <v>1</v>
      </c>
      <c r="J36" s="2">
        <v>2</v>
      </c>
      <c r="K36" s="7">
        <v>0</v>
      </c>
      <c r="L36" s="2" t="str">
        <f>中转!$K$11</f>
        <v>{"Mana":1000,"HurtEngry":10,"CriDmgInc":1.5}</v>
      </c>
      <c r="M36" s="2" t="s">
        <v>255</v>
      </c>
      <c r="N36" s="2" t="str">
        <f t="shared" si="4"/>
        <v>[0,5.3,-3.8]</v>
      </c>
      <c r="O36" s="2">
        <v>0</v>
      </c>
      <c r="P36" s="2" t="str">
        <f t="shared" si="6"/>
        <v>CharacterDescribe41012</v>
      </c>
      <c r="Q36" s="2" t="str">
        <f t="shared" si="3"/>
        <v>SpriteUi/VehicleIcon/41012</v>
      </c>
      <c r="R36" s="2" t="str">
        <f t="shared" si="1"/>
        <v>SpriteUi/Common/CharPic/41012</v>
      </c>
      <c r="S36" s="2" t="s">
        <v>352</v>
      </c>
      <c r="T36" s="2" t="s">
        <v>353</v>
      </c>
      <c r="U36" s="2" t="s">
        <v>354</v>
      </c>
      <c r="V36" s="2" t="s">
        <v>355</v>
      </c>
      <c r="W36" s="2" t="s">
        <v>356</v>
      </c>
      <c r="X36" s="2" t="s">
        <v>357</v>
      </c>
      <c r="Y36" s="2" t="s">
        <v>358</v>
      </c>
    </row>
    <row r="37" spans="1:25">
      <c r="A37" s="2">
        <f t="shared" si="5"/>
        <v>41013</v>
      </c>
      <c r="B37" s="2">
        <v>41013</v>
      </c>
      <c r="C37" s="9" t="s">
        <v>359</v>
      </c>
      <c r="D37" s="9" t="s">
        <v>360</v>
      </c>
      <c r="E37" s="9" t="str">
        <f t="shared" si="2"/>
        <v>CharacterName41013</v>
      </c>
      <c r="F37" s="2">
        <v>3</v>
      </c>
      <c r="G37" s="2">
        <v>1</v>
      </c>
      <c r="H37" s="2">
        <v>3</v>
      </c>
      <c r="I37" s="2">
        <v>1</v>
      </c>
      <c r="J37" s="2">
        <v>1</v>
      </c>
      <c r="K37" s="2">
        <v>0</v>
      </c>
      <c r="L37" s="2" t="str">
        <f>中转!$K$11</f>
        <v>{"Mana":1000,"HurtEngry":10,"CriDmgInc":1.5}</v>
      </c>
      <c r="M37" s="2" t="s">
        <v>153</v>
      </c>
      <c r="N37" s="2" t="str">
        <f t="shared" si="4"/>
        <v>[0,5.3,-3.8]</v>
      </c>
      <c r="O37" s="2">
        <v>0</v>
      </c>
      <c r="P37" s="2" t="str">
        <f>P$1&amp;$B37</f>
        <v>CharacterDescribe41013</v>
      </c>
      <c r="Q37" s="2" t="str">
        <f t="shared" si="3"/>
        <v>SpriteUi/VehicleIcon/41013</v>
      </c>
      <c r="R37" s="2" t="str">
        <f t="shared" si="1"/>
        <v>SpriteUi/Common/CharPic/41013</v>
      </c>
      <c r="S37" s="2" t="s">
        <v>361</v>
      </c>
      <c r="T37" s="2" t="s">
        <v>362</v>
      </c>
      <c r="U37" s="2" t="s">
        <v>363</v>
      </c>
      <c r="V37" s="2" t="s">
        <v>364</v>
      </c>
      <c r="W37" s="2" t="s">
        <v>365</v>
      </c>
      <c r="X37" s="2" t="s">
        <v>366</v>
      </c>
      <c r="Y37" s="2" t="s">
        <v>367</v>
      </c>
    </row>
    <row r="38" spans="1:25">
      <c r="A38" s="2">
        <f t="shared" si="5"/>
        <v>41014</v>
      </c>
      <c r="B38" s="2">
        <v>41014</v>
      </c>
      <c r="C38" s="9" t="s">
        <v>368</v>
      </c>
      <c r="D38" s="9" t="s">
        <v>369</v>
      </c>
      <c r="E38" s="10" t="str">
        <f t="shared" si="2"/>
        <v>CharacterName41014</v>
      </c>
      <c r="F38" s="2">
        <v>3</v>
      </c>
      <c r="G38" s="2">
        <v>1</v>
      </c>
      <c r="H38" s="2">
        <v>3</v>
      </c>
      <c r="I38" s="2">
        <v>1</v>
      </c>
      <c r="J38" s="2">
        <v>1</v>
      </c>
      <c r="K38" s="7">
        <v>0</v>
      </c>
      <c r="L38" s="2" t="str">
        <f>中转!$K$11</f>
        <v>{"Mana":1000,"HurtEngry":10,"CriDmgInc":1.5}</v>
      </c>
      <c r="M38" s="2" t="s">
        <v>153</v>
      </c>
      <c r="N38" s="2" t="str">
        <f t="shared" si="4"/>
        <v>[0,5.3,-3.8]</v>
      </c>
      <c r="O38" s="2">
        <v>0</v>
      </c>
      <c r="P38" s="2" t="str">
        <f t="shared" si="6"/>
        <v>CharacterDescribe41014</v>
      </c>
      <c r="Q38" s="2" t="str">
        <f t="shared" si="3"/>
        <v>SpriteUi/VehicleIcon/41014</v>
      </c>
      <c r="R38" s="2" t="str">
        <f t="shared" si="1"/>
        <v>SpriteUi/Common/CharPic/41014</v>
      </c>
      <c r="S38" s="2" t="s">
        <v>370</v>
      </c>
      <c r="T38" s="2" t="s">
        <v>371</v>
      </c>
      <c r="U38" s="2" t="s">
        <v>372</v>
      </c>
      <c r="V38" s="2" t="s">
        <v>373</v>
      </c>
      <c r="W38" s="2" t="s">
        <v>374</v>
      </c>
      <c r="X38" s="2" t="s">
        <v>375</v>
      </c>
      <c r="Y38" s="2" t="s">
        <v>376</v>
      </c>
    </row>
    <row r="39" spans="1:25">
      <c r="A39" s="2">
        <f t="shared" si="5"/>
        <v>41015</v>
      </c>
      <c r="B39" s="2">
        <v>41015</v>
      </c>
      <c r="C39" s="9" t="s">
        <v>377</v>
      </c>
      <c r="D39" s="9" t="s">
        <v>378</v>
      </c>
      <c r="E39" s="10" t="str">
        <f t="shared" si="2"/>
        <v>CharacterName41015</v>
      </c>
      <c r="F39" s="2">
        <v>3</v>
      </c>
      <c r="G39" s="2">
        <v>1</v>
      </c>
      <c r="H39" s="2">
        <v>3</v>
      </c>
      <c r="I39" s="2">
        <v>1</v>
      </c>
      <c r="J39" s="2">
        <v>1</v>
      </c>
      <c r="K39" s="2">
        <v>0</v>
      </c>
      <c r="L39" s="2" t="str">
        <f>中转!$K$11</f>
        <v>{"Mana":1000,"HurtEngry":10,"CriDmgInc":1.5}</v>
      </c>
      <c r="M39" s="2" t="s">
        <v>70</v>
      </c>
      <c r="N39" s="2" t="str">
        <f t="shared" si="4"/>
        <v>[0,5.3,-3.8]</v>
      </c>
      <c r="O39" s="2">
        <v>0</v>
      </c>
      <c r="P39" s="2" t="str">
        <f t="shared" si="6"/>
        <v>CharacterDescribe41015</v>
      </c>
      <c r="Q39" s="2" t="str">
        <f t="shared" si="3"/>
        <v>SpriteUi/VehicleIcon/41015</v>
      </c>
      <c r="R39" s="2" t="str">
        <f t="shared" si="1"/>
        <v>SpriteUi/Common/CharPic/41015</v>
      </c>
      <c r="S39" s="2" t="s">
        <v>379</v>
      </c>
      <c r="T39" s="2" t="s">
        <v>380</v>
      </c>
      <c r="U39" s="2" t="s">
        <v>381</v>
      </c>
      <c r="V39" s="2" t="s">
        <v>382</v>
      </c>
      <c r="W39" s="2" t="s">
        <v>383</v>
      </c>
      <c r="X39" s="2" t="s">
        <v>384</v>
      </c>
      <c r="Y39" s="2" t="s">
        <v>385</v>
      </c>
    </row>
    <row r="40" spans="1:25">
      <c r="A40" s="2">
        <f t="shared" si="5"/>
        <v>41016</v>
      </c>
      <c r="B40" s="2">
        <v>41016</v>
      </c>
      <c r="C40" s="9" t="s">
        <v>386</v>
      </c>
      <c r="D40" s="9" t="s">
        <v>387</v>
      </c>
      <c r="E40" s="10" t="str">
        <f t="shared" si="2"/>
        <v>CharacterName41016</v>
      </c>
      <c r="F40" s="2">
        <v>4</v>
      </c>
      <c r="G40" s="2">
        <v>1</v>
      </c>
      <c r="H40" s="2">
        <v>3</v>
      </c>
      <c r="I40" s="2">
        <v>1</v>
      </c>
      <c r="J40" s="2">
        <v>1</v>
      </c>
      <c r="K40" s="7">
        <v>0</v>
      </c>
      <c r="L40" s="2" t="str">
        <f>中转!$K$11</f>
        <v>{"Mana":1000,"HurtEngry":10,"CriDmgInc":1.5}</v>
      </c>
      <c r="M40" s="2" t="s">
        <v>70</v>
      </c>
      <c r="N40" s="2" t="str">
        <f t="shared" si="4"/>
        <v>[0,5.3,-3.8]</v>
      </c>
      <c r="O40" s="2">
        <v>0</v>
      </c>
      <c r="P40" s="2" t="str">
        <f t="shared" si="6"/>
        <v>CharacterDescribe41016</v>
      </c>
      <c r="Q40" s="2" t="str">
        <f t="shared" si="3"/>
        <v>SpriteUi/VehicleIcon/41016</v>
      </c>
      <c r="R40" s="2" t="str">
        <f t="shared" si="1"/>
        <v>SpriteUi/Common/CharPic/41016</v>
      </c>
      <c r="S40" s="2" t="s">
        <v>388</v>
      </c>
      <c r="T40" s="2" t="s">
        <v>389</v>
      </c>
      <c r="U40" s="2" t="s">
        <v>390</v>
      </c>
      <c r="V40" s="2" t="s">
        <v>391</v>
      </c>
      <c r="W40" s="2" t="s">
        <v>392</v>
      </c>
      <c r="X40" s="2" t="s">
        <v>393</v>
      </c>
      <c r="Y40" s="2" t="s">
        <v>394</v>
      </c>
    </row>
    <row r="41" spans="1:25">
      <c r="A41" s="2">
        <f t="shared" si="5"/>
        <v>41017</v>
      </c>
      <c r="B41" s="2">
        <v>41017</v>
      </c>
      <c r="C41" s="9" t="s">
        <v>395</v>
      </c>
      <c r="D41" s="9" t="s">
        <v>396</v>
      </c>
      <c r="E41" s="9" t="str">
        <f t="shared" si="2"/>
        <v>CharacterName41017</v>
      </c>
      <c r="F41" s="2">
        <v>4</v>
      </c>
      <c r="G41" s="2">
        <v>1</v>
      </c>
      <c r="H41" s="2">
        <v>3</v>
      </c>
      <c r="I41" s="2">
        <v>1</v>
      </c>
      <c r="J41" s="2">
        <v>1</v>
      </c>
      <c r="K41" s="2">
        <v>0</v>
      </c>
      <c r="L41" s="2" t="str">
        <f>中转!$K$11</f>
        <v>{"Mana":1000,"HurtEngry":10,"CriDmgInc":1.5}</v>
      </c>
      <c r="M41" s="2" t="s">
        <v>153</v>
      </c>
      <c r="N41" s="2" t="str">
        <f t="shared" si="4"/>
        <v>[0,5.3,-3.8]</v>
      </c>
      <c r="O41" s="2">
        <v>0</v>
      </c>
      <c r="P41" s="2" t="str">
        <f t="shared" si="6"/>
        <v>CharacterDescribe41017</v>
      </c>
      <c r="Q41" s="2" t="str">
        <f t="shared" si="3"/>
        <v>SpriteUi/VehicleIcon/41017</v>
      </c>
      <c r="R41" s="2" t="str">
        <f t="shared" si="1"/>
        <v>SpriteUi/Common/CharPic/41017</v>
      </c>
      <c r="S41" s="2" t="s">
        <v>397</v>
      </c>
      <c r="T41" s="2" t="s">
        <v>398</v>
      </c>
      <c r="U41" s="2" t="s">
        <v>399</v>
      </c>
      <c r="V41" s="2" t="s">
        <v>400</v>
      </c>
      <c r="W41" s="2" t="s">
        <v>401</v>
      </c>
      <c r="X41" s="2" t="s">
        <v>402</v>
      </c>
      <c r="Y41" s="2" t="s">
        <v>403</v>
      </c>
    </row>
    <row r="42" spans="1:25">
      <c r="A42" s="2">
        <f t="shared" si="5"/>
        <v>41018</v>
      </c>
      <c r="B42" s="2">
        <v>41018</v>
      </c>
      <c r="C42" s="10" t="s">
        <v>404</v>
      </c>
      <c r="D42" s="10" t="s">
        <v>405</v>
      </c>
      <c r="E42" s="10" t="str">
        <f t="shared" si="2"/>
        <v>CharacterName41018</v>
      </c>
      <c r="F42" s="2">
        <v>4</v>
      </c>
      <c r="G42" s="2">
        <v>1</v>
      </c>
      <c r="H42" s="2">
        <v>3</v>
      </c>
      <c r="I42" s="2">
        <v>1</v>
      </c>
      <c r="J42" s="2">
        <v>1</v>
      </c>
      <c r="K42" s="7">
        <v>0</v>
      </c>
      <c r="L42" s="2" t="str">
        <f>中转!$K$11</f>
        <v>{"Mana":1000,"HurtEngry":10,"CriDmgInc":1.5}</v>
      </c>
      <c r="M42" s="2" t="s">
        <v>70</v>
      </c>
      <c r="N42" s="2" t="str">
        <f t="shared" si="4"/>
        <v>[0,5.3,-3.8]</v>
      </c>
      <c r="O42" s="2">
        <v>0</v>
      </c>
      <c r="P42" s="2" t="str">
        <f t="shared" si="6"/>
        <v>CharacterDescribe41018</v>
      </c>
      <c r="Q42" s="2" t="str">
        <f t="shared" si="3"/>
        <v>SpriteUi/VehicleIcon/41018</v>
      </c>
      <c r="R42" s="2" t="str">
        <f t="shared" si="1"/>
        <v>SpriteUi/Common/CharPic/41018</v>
      </c>
      <c r="S42" s="2" t="s">
        <v>406</v>
      </c>
      <c r="T42" s="2" t="s">
        <v>407</v>
      </c>
      <c r="U42" s="2" t="s">
        <v>408</v>
      </c>
      <c r="V42" s="2" t="s">
        <v>409</v>
      </c>
      <c r="W42" s="2" t="s">
        <v>410</v>
      </c>
      <c r="X42" s="2" t="s">
        <v>411</v>
      </c>
      <c r="Y42" s="2" t="s">
        <v>412</v>
      </c>
    </row>
    <row r="43" spans="1:25">
      <c r="A43" s="2">
        <f t="shared" si="5"/>
        <v>41019</v>
      </c>
      <c r="B43" s="2">
        <v>41019</v>
      </c>
      <c r="C43" s="9" t="s">
        <v>413</v>
      </c>
      <c r="D43" s="9" t="s">
        <v>414</v>
      </c>
      <c r="E43" s="10" t="str">
        <f t="shared" si="2"/>
        <v>CharacterName41019</v>
      </c>
      <c r="F43" s="2">
        <v>4</v>
      </c>
      <c r="G43" s="2">
        <v>1</v>
      </c>
      <c r="H43" s="2">
        <v>3</v>
      </c>
      <c r="I43" s="2">
        <v>1</v>
      </c>
      <c r="J43" s="2">
        <v>2</v>
      </c>
      <c r="K43" s="2">
        <v>0</v>
      </c>
      <c r="L43" s="2" t="str">
        <f>中转!$K$11</f>
        <v>{"Mana":1000,"HurtEngry":10,"CriDmgInc":1.5}</v>
      </c>
      <c r="M43" s="2" t="s">
        <v>415</v>
      </c>
      <c r="N43" s="2" t="str">
        <f t="shared" si="4"/>
        <v>[0,5.3,-3.8]</v>
      </c>
      <c r="O43" s="2">
        <v>0</v>
      </c>
      <c r="P43" s="2" t="str">
        <f t="shared" si="6"/>
        <v>CharacterDescribe41019</v>
      </c>
      <c r="Q43" s="2" t="str">
        <f t="shared" si="3"/>
        <v>SpriteUi/VehicleIcon/41019</v>
      </c>
      <c r="R43" s="2" t="str">
        <f t="shared" si="1"/>
        <v>SpriteUi/Common/CharPic/41019</v>
      </c>
      <c r="S43" s="2" t="s">
        <v>416</v>
      </c>
      <c r="T43" s="2" t="s">
        <v>417</v>
      </c>
      <c r="U43" s="2" t="s">
        <v>418</v>
      </c>
      <c r="V43" s="2" t="s">
        <v>419</v>
      </c>
      <c r="W43" s="2" t="s">
        <v>420</v>
      </c>
      <c r="X43" s="2" t="s">
        <v>421</v>
      </c>
      <c r="Y43" s="2" t="s">
        <v>422</v>
      </c>
    </row>
    <row r="44" spans="1:25">
      <c r="A44" s="2">
        <f t="shared" si="5"/>
        <v>41020</v>
      </c>
      <c r="B44" s="2">
        <v>41020</v>
      </c>
      <c r="C44" s="9" t="s">
        <v>423</v>
      </c>
      <c r="D44" s="9" t="s">
        <v>424</v>
      </c>
      <c r="E44" s="10" t="str">
        <f t="shared" si="2"/>
        <v>CharacterName41020</v>
      </c>
      <c r="F44" s="2">
        <v>4</v>
      </c>
      <c r="G44" s="2">
        <v>1</v>
      </c>
      <c r="H44" s="2">
        <v>3</v>
      </c>
      <c r="I44" s="2">
        <v>1</v>
      </c>
      <c r="J44" s="2">
        <v>3</v>
      </c>
      <c r="K44" s="7">
        <v>0</v>
      </c>
      <c r="L44" s="2" t="str">
        <f>中转!$K$11</f>
        <v>{"Mana":1000,"HurtEngry":10,"CriDmgInc":1.5}</v>
      </c>
      <c r="M44" s="2" t="s">
        <v>70</v>
      </c>
      <c r="N44" s="2" t="str">
        <f t="shared" si="4"/>
        <v>[0,5.3,-3.8]</v>
      </c>
      <c r="O44" s="2">
        <v>0</v>
      </c>
      <c r="P44" s="2" t="str">
        <f t="shared" si="6"/>
        <v>CharacterDescribe41020</v>
      </c>
      <c r="Q44" s="2" t="str">
        <f t="shared" si="3"/>
        <v>SpriteUi/VehicleIcon/41020</v>
      </c>
      <c r="R44" s="2" t="str">
        <f t="shared" si="1"/>
        <v>SpriteUi/Common/CharPic/41020</v>
      </c>
      <c r="S44" s="2" t="s">
        <v>425</v>
      </c>
      <c r="T44" s="2" t="s">
        <v>426</v>
      </c>
      <c r="U44" s="2" t="s">
        <v>427</v>
      </c>
      <c r="V44" s="2" t="s">
        <v>428</v>
      </c>
      <c r="W44" s="2" t="s">
        <v>429</v>
      </c>
      <c r="X44" s="2" t="s">
        <v>430</v>
      </c>
      <c r="Y44" s="2" t="s">
        <v>431</v>
      </c>
    </row>
    <row r="45" spans="1:26">
      <c r="A45" s="5" t="s">
        <v>432</v>
      </c>
      <c r="B45" s="5"/>
      <c r="C45" s="5"/>
      <c r="D45" s="5"/>
      <c r="E45" s="5"/>
      <c r="F45" s="5"/>
      <c r="G45" s="5"/>
      <c r="H45" s="5"/>
      <c r="I45" s="5"/>
      <c r="J45" s="5"/>
      <c r="K45" s="5">
        <v>0</v>
      </c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5">
      <c r="A46" s="2">
        <f t="shared" ref="A46:A50" si="7">B46</f>
        <v>43001</v>
      </c>
      <c r="B46" s="2">
        <v>43001</v>
      </c>
      <c r="C46" s="11" t="s">
        <v>433</v>
      </c>
      <c r="D46" s="11" t="s">
        <v>433</v>
      </c>
      <c r="E46" s="11" t="str">
        <f t="shared" ref="E46:E50" si="8">"CharacterName"&amp;B46</f>
        <v>CharacterName43001</v>
      </c>
      <c r="F46" s="2">
        <v>1</v>
      </c>
      <c r="G46" s="2">
        <v>1</v>
      </c>
      <c r="H46" s="2">
        <v>4</v>
      </c>
      <c r="I46" s="2">
        <v>0</v>
      </c>
      <c r="J46" s="2">
        <v>1</v>
      </c>
      <c r="K46" s="7">
        <v>0</v>
      </c>
      <c r="L46" s="13" t="s">
        <v>434</v>
      </c>
      <c r="M46" s="2" t="s">
        <v>70</v>
      </c>
      <c r="N46" s="2" t="str">
        <f t="shared" ref="N46:O46" si="9">N44</f>
        <v>[0,5.3,-3.8]</v>
      </c>
      <c r="O46" s="2">
        <f t="shared" si="9"/>
        <v>0</v>
      </c>
      <c r="P46" s="2" t="str">
        <f>P$1&amp;$B46</f>
        <v>CharacterDescribe43001</v>
      </c>
      <c r="Q46" s="2" t="str">
        <f t="shared" ref="Q46:Q50" si="10">"SpriteUi/VehicleIcon/"&amp;$B46</f>
        <v>SpriteUi/VehicleIcon/43001</v>
      </c>
      <c r="R46" s="2" t="str">
        <f t="shared" si="1"/>
        <v>SpriteUi/Common/CharPic/43001</v>
      </c>
      <c r="S46" s="2" t="s">
        <v>435</v>
      </c>
      <c r="T46" s="2" t="s">
        <v>125</v>
      </c>
      <c r="U46" s="2" t="s">
        <v>436</v>
      </c>
      <c r="V46" s="2" t="s">
        <v>437</v>
      </c>
      <c r="W46" s="2" t="s">
        <v>438</v>
      </c>
      <c r="X46" s="2" t="s">
        <v>439</v>
      </c>
      <c r="Y46" s="2" t="s">
        <v>440</v>
      </c>
    </row>
    <row r="47" spans="1:25">
      <c r="A47" s="2">
        <f t="shared" si="7"/>
        <v>43002</v>
      </c>
      <c r="B47" s="2">
        <v>43002</v>
      </c>
      <c r="C47" s="11" t="s">
        <v>441</v>
      </c>
      <c r="D47" s="12" t="s">
        <v>442</v>
      </c>
      <c r="E47" s="11" t="str">
        <f t="shared" si="8"/>
        <v>CharacterName43002</v>
      </c>
      <c r="F47" s="2">
        <v>2</v>
      </c>
      <c r="G47" s="2">
        <v>1</v>
      </c>
      <c r="H47" s="2">
        <v>4</v>
      </c>
      <c r="I47" s="2">
        <v>0</v>
      </c>
      <c r="J47" s="2">
        <v>2</v>
      </c>
      <c r="K47" s="2">
        <v>0</v>
      </c>
      <c r="L47" s="2" t="str">
        <f>中转!$K$11</f>
        <v>{"Mana":1000,"HurtEngry":10,"CriDmgInc":1.5}</v>
      </c>
      <c r="M47" s="2" t="s">
        <v>415</v>
      </c>
      <c r="N47" s="2" t="str">
        <f t="shared" ref="N47:N50" si="11">N46</f>
        <v>[0,5.3,-3.8]</v>
      </c>
      <c r="O47" s="2">
        <v>0</v>
      </c>
      <c r="P47" s="2" t="str">
        <f>P$1&amp;$B47</f>
        <v>CharacterDescribe43002</v>
      </c>
      <c r="Q47" s="2" t="str">
        <f t="shared" si="10"/>
        <v>SpriteUi/VehicleIcon/43002</v>
      </c>
      <c r="R47" s="2" t="str">
        <f t="shared" si="1"/>
        <v>SpriteUi/Common/CharPic/43002</v>
      </c>
      <c r="S47" s="2" t="s">
        <v>443</v>
      </c>
      <c r="T47" s="2" t="s">
        <v>125</v>
      </c>
      <c r="U47" s="2" t="s">
        <v>444</v>
      </c>
      <c r="V47" s="2" t="s">
        <v>445</v>
      </c>
      <c r="W47" s="2" t="s">
        <v>446</v>
      </c>
      <c r="X47" s="2" t="s">
        <v>447</v>
      </c>
      <c r="Y47" s="2" t="s">
        <v>448</v>
      </c>
    </row>
    <row r="48" spans="1:25">
      <c r="A48" s="2">
        <f t="shared" si="7"/>
        <v>43003</v>
      </c>
      <c r="B48" s="2">
        <v>43003</v>
      </c>
      <c r="C48" s="11" t="s">
        <v>449</v>
      </c>
      <c r="D48" s="11" t="s">
        <v>449</v>
      </c>
      <c r="E48" s="11" t="str">
        <f t="shared" si="8"/>
        <v>CharacterName43003</v>
      </c>
      <c r="F48" s="2">
        <v>4</v>
      </c>
      <c r="G48" s="2">
        <v>1</v>
      </c>
      <c r="H48" s="2">
        <v>4</v>
      </c>
      <c r="I48" s="2">
        <v>0</v>
      </c>
      <c r="J48" s="2">
        <v>1</v>
      </c>
      <c r="K48" s="7">
        <v>0</v>
      </c>
      <c r="L48" s="2" t="str">
        <f>中转!$K$11</f>
        <v>{"Mana":1000,"HurtEngry":10,"CriDmgInc":1.5}</v>
      </c>
      <c r="M48" s="2" t="s">
        <v>70</v>
      </c>
      <c r="N48" s="2" t="str">
        <f t="shared" si="11"/>
        <v>[0,5.3,-3.8]</v>
      </c>
      <c r="O48" s="2">
        <v>0</v>
      </c>
      <c r="P48" s="2" t="str">
        <f>P$1&amp;$B48</f>
        <v>CharacterDescribe43003</v>
      </c>
      <c r="Q48" s="2" t="str">
        <f t="shared" si="10"/>
        <v>SpriteUi/VehicleIcon/43003</v>
      </c>
      <c r="R48" s="2" t="str">
        <f t="shared" si="1"/>
        <v>SpriteUi/Common/CharPic/43003</v>
      </c>
      <c r="S48" s="2" t="s">
        <v>450</v>
      </c>
      <c r="T48" s="2" t="s">
        <v>125</v>
      </c>
      <c r="U48" s="2" t="s">
        <v>451</v>
      </c>
      <c r="V48" s="2" t="s">
        <v>452</v>
      </c>
      <c r="W48" s="2" t="s">
        <v>453</v>
      </c>
      <c r="X48" s="2" t="s">
        <v>454</v>
      </c>
      <c r="Y48" s="2" t="s">
        <v>455</v>
      </c>
    </row>
    <row r="49" spans="1:25">
      <c r="A49" s="2">
        <f t="shared" si="7"/>
        <v>43004</v>
      </c>
      <c r="B49" s="2">
        <v>43004</v>
      </c>
      <c r="C49" s="11" t="s">
        <v>456</v>
      </c>
      <c r="D49" s="11" t="s">
        <v>456</v>
      </c>
      <c r="E49" s="11" t="str">
        <f t="shared" si="8"/>
        <v>CharacterName43004</v>
      </c>
      <c r="F49" s="2">
        <v>3</v>
      </c>
      <c r="G49" s="2">
        <v>1</v>
      </c>
      <c r="H49" s="2">
        <v>4</v>
      </c>
      <c r="I49" s="2">
        <v>0</v>
      </c>
      <c r="J49" s="2">
        <v>2</v>
      </c>
      <c r="K49" s="2">
        <v>0</v>
      </c>
      <c r="L49" s="2" t="str">
        <f>中转!$K$11</f>
        <v>{"Mana":1000,"HurtEngry":10,"CriDmgInc":1.5}</v>
      </c>
      <c r="M49" s="2" t="s">
        <v>415</v>
      </c>
      <c r="N49" s="2" t="str">
        <f t="shared" si="11"/>
        <v>[0,5.3,-3.8]</v>
      </c>
      <c r="O49" s="2">
        <v>0</v>
      </c>
      <c r="P49" s="2" t="str">
        <f>P$1&amp;$B49</f>
        <v>CharacterDescribe43004</v>
      </c>
      <c r="Q49" s="2" t="str">
        <f t="shared" si="10"/>
        <v>SpriteUi/VehicleIcon/43004</v>
      </c>
      <c r="R49" s="2" t="str">
        <f t="shared" si="1"/>
        <v>SpriteUi/Common/CharPic/43004</v>
      </c>
      <c r="S49" s="2" t="s">
        <v>457</v>
      </c>
      <c r="T49" s="2" t="s">
        <v>125</v>
      </c>
      <c r="U49" s="2" t="s">
        <v>458</v>
      </c>
      <c r="V49" s="2" t="s">
        <v>459</v>
      </c>
      <c r="W49" s="2" t="s">
        <v>460</v>
      </c>
      <c r="X49" s="2" t="s">
        <v>461</v>
      </c>
      <c r="Y49" s="2" t="s">
        <v>462</v>
      </c>
    </row>
    <row r="50" spans="1:25">
      <c r="A50" s="2">
        <f t="shared" si="7"/>
        <v>43005</v>
      </c>
      <c r="B50" s="2">
        <v>43005</v>
      </c>
      <c r="C50" s="11" t="s">
        <v>463</v>
      </c>
      <c r="D50" s="11" t="s">
        <v>463</v>
      </c>
      <c r="E50" s="11" t="str">
        <f t="shared" si="8"/>
        <v>CharacterName43005</v>
      </c>
      <c r="F50" s="2">
        <v>4</v>
      </c>
      <c r="G50" s="2">
        <v>1</v>
      </c>
      <c r="H50" s="2">
        <v>4</v>
      </c>
      <c r="I50" s="2">
        <v>0</v>
      </c>
      <c r="J50" s="2">
        <v>3</v>
      </c>
      <c r="K50" s="7">
        <v>0</v>
      </c>
      <c r="L50" s="2" t="str">
        <f>中转!$K$11</f>
        <v>{"Mana":1000,"HurtEngry":10,"CriDmgInc":1.5}</v>
      </c>
      <c r="M50" s="2" t="s">
        <v>70</v>
      </c>
      <c r="N50" s="2" t="str">
        <f t="shared" si="11"/>
        <v>[0,5.3,-3.8]</v>
      </c>
      <c r="O50" s="2">
        <v>0</v>
      </c>
      <c r="P50" s="2" t="str">
        <f>P$1&amp;$B50</f>
        <v>CharacterDescribe43005</v>
      </c>
      <c r="Q50" s="2" t="str">
        <f t="shared" si="10"/>
        <v>SpriteUi/VehicleIcon/43005</v>
      </c>
      <c r="R50" s="2" t="str">
        <f t="shared" si="1"/>
        <v>SpriteUi/Common/CharPic/43005</v>
      </c>
      <c r="S50" s="2" t="s">
        <v>464</v>
      </c>
      <c r="T50" s="2" t="s">
        <v>125</v>
      </c>
      <c r="U50" s="2" t="s">
        <v>458</v>
      </c>
      <c r="V50" s="2" t="s">
        <v>465</v>
      </c>
      <c r="W50" s="2" t="s">
        <v>466</v>
      </c>
      <c r="X50" s="2" t="s">
        <v>467</v>
      </c>
      <c r="Y50" s="2" t="s">
        <v>468</v>
      </c>
    </row>
    <row r="51" spans="1:26">
      <c r="A51" s="5" t="s">
        <v>469</v>
      </c>
      <c r="B51" s="5"/>
      <c r="C51" s="5"/>
      <c r="D51" s="5"/>
      <c r="E51" s="5"/>
      <c r="F51" s="5"/>
      <c r="G51" s="5"/>
      <c r="H51" s="5"/>
      <c r="I51" s="5"/>
      <c r="J51" s="5"/>
      <c r="K51" s="5">
        <v>0</v>
      </c>
      <c r="L51" s="5"/>
      <c r="M51" s="5"/>
      <c r="N51" s="5"/>
      <c r="O51" s="5"/>
      <c r="P51" s="5"/>
      <c r="Q51" s="5"/>
      <c r="R51" s="5"/>
      <c r="S51" s="4"/>
      <c r="T51" s="4"/>
      <c r="U51" s="4"/>
      <c r="V51" s="4"/>
      <c r="W51" s="4"/>
      <c r="X51" s="4"/>
      <c r="Y51" s="5"/>
      <c r="Z51" s="5"/>
    </row>
    <row r="52" spans="1:25">
      <c r="A52" s="2">
        <f t="shared" ref="A52:A55" si="12">B52</f>
        <v>101</v>
      </c>
      <c r="B52" s="2">
        <v>101</v>
      </c>
      <c r="C52" s="2" t="s">
        <v>470</v>
      </c>
      <c r="D52" s="2" t="s">
        <v>471</v>
      </c>
      <c r="E52" s="2" t="str">
        <f t="shared" ref="E52:E54" si="13">"CharacterName"&amp;B52</f>
        <v>CharacterName101</v>
      </c>
      <c r="F52" s="2">
        <v>1</v>
      </c>
      <c r="G52" s="2">
        <v>2</v>
      </c>
      <c r="H52" s="2">
        <v>3</v>
      </c>
      <c r="I52" s="2">
        <v>2</v>
      </c>
      <c r="J52" s="2">
        <v>1</v>
      </c>
      <c r="K52" s="7">
        <v>0</v>
      </c>
      <c r="L52" s="7" t="str">
        <f>中转!K15</f>
        <v>{"Mana":1000,"HurtEngry":10,"CriDmgInc":1.5}</v>
      </c>
      <c r="M52" s="2" t="s">
        <v>153</v>
      </c>
      <c r="N52" s="2" t="str">
        <f t="shared" ref="N52:N54" si="14">N5</f>
        <v>[0,5.3,-3.8]</v>
      </c>
      <c r="O52" s="2">
        <v>0</v>
      </c>
      <c r="P52" s="2" t="str">
        <f>P$1&amp;$B52</f>
        <v>CharacterDescribe101</v>
      </c>
      <c r="Q52" s="2" t="str">
        <f t="shared" ref="Q52:Q54" si="15">$Q$13</f>
        <v>SpriteUi/VehicleIcon/40105</v>
      </c>
      <c r="R52" s="2" t="s">
        <v>472</v>
      </c>
      <c r="S52" s="2" t="s">
        <v>473</v>
      </c>
      <c r="U52" s="2" t="str">
        <f t="shared" ref="U52:U55" si="16">S52</f>
        <v>CharacterBasic/Boss101</v>
      </c>
      <c r="V52" s="2" t="s">
        <v>391</v>
      </c>
      <c r="W52" s="2" t="str">
        <f t="shared" ref="W52:W54" si="17">U52</f>
        <v>CharacterBasic/Boss101</v>
      </c>
      <c r="X52" s="2" t="s">
        <v>394</v>
      </c>
      <c r="Y52" s="2" t="s">
        <v>385</v>
      </c>
    </row>
    <row r="53" spans="1:25">
      <c r="A53" s="2">
        <f t="shared" si="12"/>
        <v>1001</v>
      </c>
      <c r="B53" s="2">
        <v>1001</v>
      </c>
      <c r="C53" s="2" t="s">
        <v>470</v>
      </c>
      <c r="D53" s="2" t="s">
        <v>471</v>
      </c>
      <c r="E53" s="2" t="str">
        <f t="shared" si="13"/>
        <v>CharacterName1001</v>
      </c>
      <c r="F53" s="2">
        <v>1</v>
      </c>
      <c r="G53" s="2">
        <v>2</v>
      </c>
      <c r="H53" s="2">
        <v>3</v>
      </c>
      <c r="I53" s="2">
        <v>2</v>
      </c>
      <c r="J53" s="2">
        <v>1</v>
      </c>
      <c r="K53" s="7">
        <v>0</v>
      </c>
      <c r="L53" s="7" t="str">
        <f>L52</f>
        <v>{"Mana":1000,"HurtEngry":10,"CriDmgInc":1.5}</v>
      </c>
      <c r="M53" s="2" t="s">
        <v>153</v>
      </c>
      <c r="N53" s="2" t="str">
        <f t="shared" si="14"/>
        <v>[0,5.3,-3.8]</v>
      </c>
      <c r="O53" s="2">
        <v>0</v>
      </c>
      <c r="P53" s="2" t="str">
        <f t="shared" ref="P53:P77" si="18">P$1&amp;$B53</f>
        <v>CharacterDescribe1001</v>
      </c>
      <c r="Q53" s="2" t="str">
        <f t="shared" si="15"/>
        <v>SpriteUi/VehicleIcon/40105</v>
      </c>
      <c r="R53" s="2" t="s">
        <v>472</v>
      </c>
      <c r="S53" s="2" t="s">
        <v>473</v>
      </c>
      <c r="U53" s="2" t="str">
        <f t="shared" si="16"/>
        <v>CharacterBasic/Boss101</v>
      </c>
      <c r="V53" s="2" t="s">
        <v>391</v>
      </c>
      <c r="W53" s="2" t="str">
        <f t="shared" si="17"/>
        <v>CharacterBasic/Boss101</v>
      </c>
      <c r="X53" s="2" t="s">
        <v>394</v>
      </c>
      <c r="Y53" s="2" t="s">
        <v>385</v>
      </c>
    </row>
    <row r="54" spans="1:25">
      <c r="A54" s="2">
        <f t="shared" si="12"/>
        <v>1002</v>
      </c>
      <c r="B54" s="2">
        <v>1002</v>
      </c>
      <c r="C54" s="2" t="s">
        <v>470</v>
      </c>
      <c r="D54" s="2" t="s">
        <v>471</v>
      </c>
      <c r="E54" s="2" t="str">
        <f t="shared" si="13"/>
        <v>CharacterName1002</v>
      </c>
      <c r="F54" s="2">
        <v>1</v>
      </c>
      <c r="G54" s="2">
        <v>2</v>
      </c>
      <c r="H54" s="2">
        <v>3</v>
      </c>
      <c r="I54" s="2">
        <v>2</v>
      </c>
      <c r="J54" s="2">
        <v>1</v>
      </c>
      <c r="K54" s="7">
        <v>0</v>
      </c>
      <c r="L54" s="7" t="str">
        <f>L53</f>
        <v>{"Mana":1000,"HurtEngry":10,"CriDmgInc":1.5}</v>
      </c>
      <c r="M54" s="2" t="s">
        <v>153</v>
      </c>
      <c r="N54" s="2" t="str">
        <f t="shared" si="14"/>
        <v>[0,5.3,-3.8]</v>
      </c>
      <c r="O54" s="2">
        <v>0</v>
      </c>
      <c r="P54" s="2" t="str">
        <f t="shared" si="18"/>
        <v>CharacterDescribe1002</v>
      </c>
      <c r="Q54" s="2" t="str">
        <f t="shared" si="15"/>
        <v>SpriteUi/VehicleIcon/40105</v>
      </c>
      <c r="R54" s="2" t="s">
        <v>472</v>
      </c>
      <c r="S54" s="2" t="s">
        <v>473</v>
      </c>
      <c r="U54" s="2" t="str">
        <f t="shared" si="16"/>
        <v>CharacterBasic/Boss101</v>
      </c>
      <c r="V54" s="2" t="s">
        <v>391</v>
      </c>
      <c r="W54" s="2" t="str">
        <f t="shared" si="17"/>
        <v>CharacterBasic/Boss101</v>
      </c>
      <c r="X54" s="2" t="s">
        <v>394</v>
      </c>
      <c r="Y54" s="2" t="s">
        <v>385</v>
      </c>
    </row>
    <row r="55" spans="1:25">
      <c r="A55" s="2">
        <f t="shared" si="12"/>
        <v>50001</v>
      </c>
      <c r="B55" s="2">
        <v>50001</v>
      </c>
      <c r="C55" s="2" t="s">
        <v>474</v>
      </c>
      <c r="E55" s="2" t="str">
        <f t="shared" ref="E55:E88" si="19">"CharacterName"&amp;B55</f>
        <v>CharacterName50001</v>
      </c>
      <c r="F55" s="2">
        <v>1</v>
      </c>
      <c r="G55" s="2">
        <v>1</v>
      </c>
      <c r="H55" s="2">
        <v>3</v>
      </c>
      <c r="I55" s="2">
        <v>2</v>
      </c>
      <c r="J55" s="2">
        <v>1</v>
      </c>
      <c r="K55" s="2">
        <v>0</v>
      </c>
      <c r="L55" s="7" t="str">
        <f>L52</f>
        <v>{"Mana":1000,"HurtEngry":10,"CriDmgInc":1.5}</v>
      </c>
      <c r="M55" s="2" t="s">
        <v>218</v>
      </c>
      <c r="N55" s="2" t="str">
        <f>N52</f>
        <v>[0,5.3,-3.8]</v>
      </c>
      <c r="O55" s="2">
        <v>0</v>
      </c>
      <c r="P55" s="2" t="str">
        <f t="shared" si="18"/>
        <v>CharacterDescribe50001</v>
      </c>
      <c r="Q55" s="2" t="str">
        <f t="shared" ref="Q55:Q87" si="20">"SpriteUi/VehicleIcon/"&amp;$B55</f>
        <v>SpriteUi/VehicleIcon/50001</v>
      </c>
      <c r="R55" s="2" t="s">
        <v>472</v>
      </c>
      <c r="S55" s="2" t="s">
        <v>475</v>
      </c>
      <c r="U55" s="2" t="str">
        <f t="shared" si="16"/>
        <v>CharacterNpc/Aletheia</v>
      </c>
      <c r="V55" s="2" t="s">
        <v>400</v>
      </c>
      <c r="W55" s="2" t="str">
        <f t="shared" ref="W55:W76" si="21">U55</f>
        <v>CharacterNpc/Aletheia</v>
      </c>
      <c r="X55" s="2" t="s">
        <v>403</v>
      </c>
      <c r="Y55" s="2" t="s">
        <v>385</v>
      </c>
    </row>
    <row r="56" spans="1:25">
      <c r="A56" s="2">
        <f t="shared" ref="A56:A81" si="22">B56</f>
        <v>50002</v>
      </c>
      <c r="B56" s="2">
        <v>50002</v>
      </c>
      <c r="C56" s="2" t="s">
        <v>476</v>
      </c>
      <c r="E56" s="2" t="str">
        <f t="shared" si="19"/>
        <v>CharacterName50002</v>
      </c>
      <c r="F56" s="2">
        <v>2</v>
      </c>
      <c r="G56" s="2">
        <v>1</v>
      </c>
      <c r="H56" s="2">
        <v>3</v>
      </c>
      <c r="I56" s="2">
        <v>2</v>
      </c>
      <c r="J56" s="2">
        <v>1</v>
      </c>
      <c r="K56" s="7">
        <v>0</v>
      </c>
      <c r="L56" s="7" t="str">
        <f>L55</f>
        <v>{"Mana":1000,"HurtEngry":10,"CriDmgInc":1.5}</v>
      </c>
      <c r="M56" s="2" t="s">
        <v>218</v>
      </c>
      <c r="N56" s="2" t="str">
        <f t="shared" ref="N56:N58" si="23">N55</f>
        <v>[0,5.3,-3.8]</v>
      </c>
      <c r="O56" s="2">
        <v>0</v>
      </c>
      <c r="P56" s="2" t="str">
        <f t="shared" si="18"/>
        <v>CharacterDescribe50002</v>
      </c>
      <c r="Q56" s="2" t="str">
        <f t="shared" si="20"/>
        <v>SpriteUi/VehicleIcon/50002</v>
      </c>
      <c r="R56" s="2" t="s">
        <v>472</v>
      </c>
      <c r="S56" s="2" t="s">
        <v>477</v>
      </c>
      <c r="U56" s="2" t="str">
        <f t="shared" ref="U56:U88" si="24">S56</f>
        <v>CharacterNpc/CAr1</v>
      </c>
      <c r="V56" s="2" t="s">
        <v>409</v>
      </c>
      <c r="W56" s="2" t="str">
        <f t="shared" si="21"/>
        <v>CharacterNpc/CAr1</v>
      </c>
      <c r="X56" s="2" t="s">
        <v>412</v>
      </c>
      <c r="Y56" s="2" t="s">
        <v>385</v>
      </c>
    </row>
    <row r="57" spans="1:25">
      <c r="A57" s="2">
        <f t="shared" si="22"/>
        <v>50003</v>
      </c>
      <c r="B57" s="2">
        <v>50003</v>
      </c>
      <c r="C57" s="2" t="s">
        <v>478</v>
      </c>
      <c r="E57" s="2" t="str">
        <f t="shared" si="19"/>
        <v>CharacterName50003</v>
      </c>
      <c r="F57" s="2">
        <v>3</v>
      </c>
      <c r="G57" s="2">
        <v>1</v>
      </c>
      <c r="H57" s="2">
        <v>3</v>
      </c>
      <c r="I57" s="2">
        <v>2</v>
      </c>
      <c r="J57" s="2">
        <v>2</v>
      </c>
      <c r="K57" s="2">
        <v>0</v>
      </c>
      <c r="L57" s="7" t="str">
        <f>L56</f>
        <v>{"Mana":1000,"HurtEngry":10,"CriDmgInc":1.5}</v>
      </c>
      <c r="M57" s="2" t="s">
        <v>218</v>
      </c>
      <c r="N57" s="2" t="str">
        <f t="shared" si="23"/>
        <v>[0,5.3,-3.8]</v>
      </c>
      <c r="O57" s="2">
        <v>0</v>
      </c>
      <c r="P57" s="2" t="str">
        <f t="shared" si="18"/>
        <v>CharacterDescribe50003</v>
      </c>
      <c r="Q57" s="2" t="str">
        <f t="shared" si="20"/>
        <v>SpriteUi/VehicleIcon/50003</v>
      </c>
      <c r="R57" s="2" t="s">
        <v>472</v>
      </c>
      <c r="S57" s="2" t="s">
        <v>479</v>
      </c>
      <c r="U57" s="2" t="str">
        <f t="shared" si="24"/>
        <v>CharacterNpc/CAr2</v>
      </c>
      <c r="V57" s="2" t="s">
        <v>419</v>
      </c>
      <c r="W57" s="2" t="str">
        <f t="shared" si="21"/>
        <v>CharacterNpc/CAr2</v>
      </c>
      <c r="X57" s="2" t="s">
        <v>422</v>
      </c>
      <c r="Y57" s="2" t="s">
        <v>385</v>
      </c>
    </row>
    <row r="58" spans="1:25">
      <c r="A58" s="2">
        <f t="shared" si="22"/>
        <v>50004</v>
      </c>
      <c r="B58" s="2">
        <v>50004</v>
      </c>
      <c r="C58" s="2" t="s">
        <v>480</v>
      </c>
      <c r="E58" s="2" t="str">
        <f t="shared" si="19"/>
        <v>CharacterName50004</v>
      </c>
      <c r="F58" s="2">
        <v>4</v>
      </c>
      <c r="G58" s="2">
        <v>1</v>
      </c>
      <c r="H58" s="2">
        <v>3</v>
      </c>
      <c r="I58" s="2">
        <v>2</v>
      </c>
      <c r="J58" s="2">
        <v>3</v>
      </c>
      <c r="K58" s="7">
        <v>0</v>
      </c>
      <c r="L58" s="7" t="str">
        <f>L57</f>
        <v>{"Mana":1000,"HurtEngry":10,"CriDmgInc":1.5}</v>
      </c>
      <c r="M58" s="2" t="s">
        <v>218</v>
      </c>
      <c r="N58" s="2" t="str">
        <f t="shared" si="23"/>
        <v>[0,5.3,-3.8]</v>
      </c>
      <c r="O58" s="2">
        <v>0</v>
      </c>
      <c r="P58" s="2" t="str">
        <f t="shared" si="18"/>
        <v>CharacterDescribe50004</v>
      </c>
      <c r="Q58" s="2" t="str">
        <f t="shared" si="20"/>
        <v>SpriteUi/VehicleIcon/50004</v>
      </c>
      <c r="R58" s="2" t="s">
        <v>472</v>
      </c>
      <c r="S58" s="2" t="s">
        <v>481</v>
      </c>
      <c r="U58" s="2" t="str">
        <f t="shared" si="24"/>
        <v>CharacterNpc/CAr3</v>
      </c>
      <c r="V58" s="2" t="s">
        <v>428</v>
      </c>
      <c r="W58" s="2" t="str">
        <f t="shared" si="21"/>
        <v>CharacterNpc/CAr3</v>
      </c>
      <c r="X58" s="2" t="s">
        <v>431</v>
      </c>
      <c r="Y58" s="2" t="s">
        <v>385</v>
      </c>
    </row>
    <row r="59" spans="1:25">
      <c r="A59" s="2">
        <f t="shared" si="22"/>
        <v>50005</v>
      </c>
      <c r="B59" s="2">
        <v>50005</v>
      </c>
      <c r="C59" s="2" t="s">
        <v>482</v>
      </c>
      <c r="D59" s="7"/>
      <c r="E59" s="2" t="str">
        <f t="shared" si="19"/>
        <v>CharacterName50005</v>
      </c>
      <c r="F59" s="2">
        <v>1</v>
      </c>
      <c r="G59" s="2">
        <v>1</v>
      </c>
      <c r="H59" s="2">
        <v>3</v>
      </c>
      <c r="I59" s="2">
        <v>2</v>
      </c>
      <c r="J59" s="2">
        <v>1</v>
      </c>
      <c r="K59" s="7">
        <v>0</v>
      </c>
      <c r="L59" s="7" t="str">
        <f t="shared" ref="L59:L88" si="25">L58</f>
        <v>{"Mana":1000,"HurtEngry":10,"CriDmgInc":1.5}</v>
      </c>
      <c r="M59" s="2" t="s">
        <v>153</v>
      </c>
      <c r="N59" s="2" t="str">
        <f t="shared" ref="N59:N88" si="26">N58</f>
        <v>[0,5.3,-3.8]</v>
      </c>
      <c r="O59" s="2">
        <v>0</v>
      </c>
      <c r="P59" s="2" t="str">
        <f t="shared" si="18"/>
        <v>CharacterDescribe50005</v>
      </c>
      <c r="Q59" s="2" t="str">
        <f t="shared" si="20"/>
        <v>SpriteUi/VehicleIcon/50005</v>
      </c>
      <c r="R59" s="2" t="s">
        <v>472</v>
      </c>
      <c r="S59" s="2" t="s">
        <v>483</v>
      </c>
      <c r="U59" s="2" t="str">
        <f t="shared" si="24"/>
        <v>CharacterNpc/CAr4</v>
      </c>
      <c r="V59" s="2" t="s">
        <v>428</v>
      </c>
      <c r="W59" s="2" t="str">
        <f t="shared" si="21"/>
        <v>CharacterNpc/CAr4</v>
      </c>
      <c r="X59" s="2" t="s">
        <v>431</v>
      </c>
      <c r="Y59" s="2" t="s">
        <v>385</v>
      </c>
    </row>
    <row r="60" spans="1:25">
      <c r="A60" s="2">
        <f t="shared" si="22"/>
        <v>50006</v>
      </c>
      <c r="B60" s="2">
        <v>50006</v>
      </c>
      <c r="C60" s="2" t="s">
        <v>484</v>
      </c>
      <c r="D60" s="7"/>
      <c r="E60" s="2" t="str">
        <f t="shared" si="19"/>
        <v>CharacterName50006</v>
      </c>
      <c r="F60" s="2">
        <v>2</v>
      </c>
      <c r="G60" s="2">
        <v>1</v>
      </c>
      <c r="H60" s="2">
        <v>3</v>
      </c>
      <c r="I60" s="2">
        <v>2</v>
      </c>
      <c r="J60" s="2">
        <v>2</v>
      </c>
      <c r="K60" s="7">
        <v>0</v>
      </c>
      <c r="L60" s="7" t="str">
        <f t="shared" si="25"/>
        <v>{"Mana":1000,"HurtEngry":10,"CriDmgInc":1.5}</v>
      </c>
      <c r="M60" s="2" t="s">
        <v>153</v>
      </c>
      <c r="N60" s="2" t="str">
        <f t="shared" si="26"/>
        <v>[0,5.3,-3.8]</v>
      </c>
      <c r="O60" s="2">
        <v>0</v>
      </c>
      <c r="P60" s="2" t="str">
        <f t="shared" si="18"/>
        <v>CharacterDescribe50006</v>
      </c>
      <c r="Q60" s="2" t="str">
        <f t="shared" si="20"/>
        <v>SpriteUi/VehicleIcon/50006</v>
      </c>
      <c r="R60" s="2" t="s">
        <v>472</v>
      </c>
      <c r="S60" s="2" t="s">
        <v>485</v>
      </c>
      <c r="U60" s="2" t="str">
        <f t="shared" si="24"/>
        <v>CharacterNpc/Car_5B</v>
      </c>
      <c r="V60" s="2" t="s">
        <v>428</v>
      </c>
      <c r="W60" s="2" t="str">
        <f t="shared" si="21"/>
        <v>CharacterNpc/Car_5B</v>
      </c>
      <c r="X60" s="2" t="s">
        <v>431</v>
      </c>
      <c r="Y60" s="2" t="s">
        <v>385</v>
      </c>
    </row>
    <row r="61" spans="1:25">
      <c r="A61" s="2">
        <f t="shared" si="22"/>
        <v>50007</v>
      </c>
      <c r="B61" s="2">
        <v>50007</v>
      </c>
      <c r="C61" s="2" t="s">
        <v>486</v>
      </c>
      <c r="E61" s="2" t="str">
        <f t="shared" si="19"/>
        <v>CharacterName50007</v>
      </c>
      <c r="F61" s="2">
        <v>3</v>
      </c>
      <c r="G61" s="2">
        <v>1</v>
      </c>
      <c r="H61" s="2">
        <v>3</v>
      </c>
      <c r="I61" s="2">
        <v>2</v>
      </c>
      <c r="J61" s="2">
        <v>3</v>
      </c>
      <c r="K61" s="7">
        <v>0</v>
      </c>
      <c r="L61" s="7" t="str">
        <f t="shared" si="25"/>
        <v>{"Mana":1000,"HurtEngry":10,"CriDmgInc":1.5}</v>
      </c>
      <c r="M61" s="2" t="s">
        <v>153</v>
      </c>
      <c r="N61" s="2" t="str">
        <f t="shared" si="26"/>
        <v>[0,5.3,-3.8]</v>
      </c>
      <c r="O61" s="2">
        <v>0</v>
      </c>
      <c r="P61" s="2" t="str">
        <f t="shared" si="18"/>
        <v>CharacterDescribe50007</v>
      </c>
      <c r="Q61" s="2" t="str">
        <f t="shared" si="20"/>
        <v>SpriteUi/VehicleIcon/50007</v>
      </c>
      <c r="R61" s="2" t="s">
        <v>472</v>
      </c>
      <c r="S61" s="2" t="s">
        <v>487</v>
      </c>
      <c r="U61" s="2" t="str">
        <f t="shared" si="24"/>
        <v>CharacterNpc/Car_10B</v>
      </c>
      <c r="V61" s="2" t="s">
        <v>428</v>
      </c>
      <c r="W61" s="2" t="str">
        <f t="shared" si="21"/>
        <v>CharacterNpc/Car_10B</v>
      </c>
      <c r="X61" s="2" t="s">
        <v>431</v>
      </c>
      <c r="Y61" s="2" t="s">
        <v>385</v>
      </c>
    </row>
    <row r="62" spans="1:25">
      <c r="A62" s="2">
        <f t="shared" si="22"/>
        <v>50008</v>
      </c>
      <c r="B62" s="2">
        <v>50008</v>
      </c>
      <c r="C62" s="2" t="s">
        <v>488</v>
      </c>
      <c r="E62" s="2" t="str">
        <f t="shared" si="19"/>
        <v>CharacterName50008</v>
      </c>
      <c r="F62" s="2">
        <v>4</v>
      </c>
      <c r="G62" s="2">
        <v>1</v>
      </c>
      <c r="H62" s="2">
        <v>3</v>
      </c>
      <c r="I62" s="2">
        <v>2</v>
      </c>
      <c r="J62" s="2">
        <v>1</v>
      </c>
      <c r="K62" s="7">
        <v>0</v>
      </c>
      <c r="L62" s="7" t="str">
        <f t="shared" si="25"/>
        <v>{"Mana":1000,"HurtEngry":10,"CriDmgInc":1.5}</v>
      </c>
      <c r="M62" s="2" t="s">
        <v>153</v>
      </c>
      <c r="N62" s="2" t="str">
        <f t="shared" si="26"/>
        <v>[0,5.3,-3.8]</v>
      </c>
      <c r="O62" s="2">
        <v>0</v>
      </c>
      <c r="P62" s="2" t="str">
        <f t="shared" si="18"/>
        <v>CharacterDescribe50008</v>
      </c>
      <c r="Q62" s="2" t="str">
        <f t="shared" si="20"/>
        <v>SpriteUi/VehicleIcon/50008</v>
      </c>
      <c r="R62" s="2" t="s">
        <v>472</v>
      </c>
      <c r="S62" s="2" t="s">
        <v>489</v>
      </c>
      <c r="U62" s="2" t="str">
        <f t="shared" si="24"/>
        <v>CharacterNpc/Car_14F</v>
      </c>
      <c r="V62" s="2" t="s">
        <v>428</v>
      </c>
      <c r="W62" s="2" t="str">
        <f t="shared" si="21"/>
        <v>CharacterNpc/Car_14F</v>
      </c>
      <c r="X62" s="2" t="s">
        <v>431</v>
      </c>
      <c r="Y62" s="2" t="s">
        <v>385</v>
      </c>
    </row>
    <row r="63" spans="1:25">
      <c r="A63" s="2">
        <f t="shared" si="22"/>
        <v>50009</v>
      </c>
      <c r="B63" s="2">
        <v>50009</v>
      </c>
      <c r="C63" s="2" t="s">
        <v>490</v>
      </c>
      <c r="E63" s="2" t="str">
        <f t="shared" si="19"/>
        <v>CharacterName50009</v>
      </c>
      <c r="F63" s="2">
        <v>1</v>
      </c>
      <c r="G63" s="2">
        <v>1</v>
      </c>
      <c r="H63" s="2">
        <v>3</v>
      </c>
      <c r="I63" s="2">
        <v>2</v>
      </c>
      <c r="J63" s="2">
        <v>2</v>
      </c>
      <c r="K63" s="7">
        <v>0</v>
      </c>
      <c r="L63" s="7" t="str">
        <f t="shared" si="25"/>
        <v>{"Mana":1000,"HurtEngry":10,"CriDmgInc":1.5}</v>
      </c>
      <c r="M63" s="2" t="s">
        <v>153</v>
      </c>
      <c r="N63" s="2" t="str">
        <f t="shared" si="26"/>
        <v>[0,5.3,-3.8]</v>
      </c>
      <c r="O63" s="2">
        <v>0</v>
      </c>
      <c r="P63" s="2" t="str">
        <f t="shared" si="18"/>
        <v>CharacterDescribe50009</v>
      </c>
      <c r="Q63" s="2" t="str">
        <f t="shared" si="20"/>
        <v>SpriteUi/VehicleIcon/50009</v>
      </c>
      <c r="R63" s="2" t="s">
        <v>472</v>
      </c>
      <c r="S63" s="2" t="s">
        <v>491</v>
      </c>
      <c r="U63" s="2" t="str">
        <f t="shared" si="24"/>
        <v>CharacterNpc/Car_18B</v>
      </c>
      <c r="V63" s="2" t="s">
        <v>428</v>
      </c>
      <c r="W63" s="2" t="str">
        <f t="shared" si="21"/>
        <v>CharacterNpc/Car_18B</v>
      </c>
      <c r="X63" s="2" t="s">
        <v>431</v>
      </c>
      <c r="Y63" s="2" t="s">
        <v>385</v>
      </c>
    </row>
    <row r="64" spans="1:25">
      <c r="A64" s="2">
        <f t="shared" si="22"/>
        <v>50010</v>
      </c>
      <c r="B64" s="2">
        <v>50010</v>
      </c>
      <c r="C64" s="2" t="s">
        <v>492</v>
      </c>
      <c r="E64" s="2" t="str">
        <f t="shared" si="19"/>
        <v>CharacterName50010</v>
      </c>
      <c r="F64" s="2">
        <v>2</v>
      </c>
      <c r="G64" s="2">
        <v>1</v>
      </c>
      <c r="H64" s="2">
        <v>3</v>
      </c>
      <c r="I64" s="2">
        <v>2</v>
      </c>
      <c r="J64" s="2">
        <v>3</v>
      </c>
      <c r="K64" s="7">
        <v>0</v>
      </c>
      <c r="L64" s="7" t="str">
        <f t="shared" si="25"/>
        <v>{"Mana":1000,"HurtEngry":10,"CriDmgInc":1.5}</v>
      </c>
      <c r="M64" s="2" t="s">
        <v>153</v>
      </c>
      <c r="N64" s="2" t="str">
        <f t="shared" si="26"/>
        <v>[0,5.3,-3.8]</v>
      </c>
      <c r="O64" s="2">
        <v>0</v>
      </c>
      <c r="P64" s="2" t="str">
        <f t="shared" si="18"/>
        <v>CharacterDescribe50010</v>
      </c>
      <c r="Q64" s="2" t="str">
        <f t="shared" si="20"/>
        <v>SpriteUi/VehicleIcon/50010</v>
      </c>
      <c r="R64" s="2" t="s">
        <v>472</v>
      </c>
      <c r="S64" s="2" t="s">
        <v>493</v>
      </c>
      <c r="U64" s="2" t="str">
        <f t="shared" si="24"/>
        <v>CharacterNpc/Circe</v>
      </c>
      <c r="V64" s="2" t="s">
        <v>428</v>
      </c>
      <c r="W64" s="2" t="str">
        <f t="shared" si="21"/>
        <v>CharacterNpc/Circe</v>
      </c>
      <c r="X64" s="2" t="s">
        <v>431</v>
      </c>
      <c r="Y64" s="2" t="s">
        <v>385</v>
      </c>
    </row>
    <row r="65" spans="1:25">
      <c r="A65" s="2">
        <f t="shared" si="22"/>
        <v>50011</v>
      </c>
      <c r="B65" s="2">
        <v>50011</v>
      </c>
      <c r="C65" s="2" t="s">
        <v>494</v>
      </c>
      <c r="E65" s="2" t="str">
        <f t="shared" si="19"/>
        <v>CharacterName50011</v>
      </c>
      <c r="F65" s="2">
        <v>3</v>
      </c>
      <c r="G65" s="2">
        <v>1</v>
      </c>
      <c r="H65" s="2">
        <v>3</v>
      </c>
      <c r="I65" s="2">
        <v>2</v>
      </c>
      <c r="J65" s="2">
        <v>1</v>
      </c>
      <c r="K65" s="7">
        <v>0</v>
      </c>
      <c r="L65" s="7" t="str">
        <f t="shared" si="25"/>
        <v>{"Mana":1000,"HurtEngry":10,"CriDmgInc":1.5}</v>
      </c>
      <c r="M65" s="2" t="s">
        <v>218</v>
      </c>
      <c r="N65" s="2" t="str">
        <f t="shared" si="26"/>
        <v>[0,5.3,-3.8]</v>
      </c>
      <c r="O65" s="2">
        <v>0</v>
      </c>
      <c r="P65" s="2" t="str">
        <f t="shared" si="18"/>
        <v>CharacterDescribe50011</v>
      </c>
      <c r="Q65" s="2" t="str">
        <f t="shared" si="20"/>
        <v>SpriteUi/VehicleIcon/50011</v>
      </c>
      <c r="R65" s="2" t="s">
        <v>472</v>
      </c>
      <c r="S65" s="2" t="s">
        <v>495</v>
      </c>
      <c r="U65" s="2" t="str">
        <f t="shared" si="24"/>
        <v>CharacterNpc/Eridanus</v>
      </c>
      <c r="V65" s="2" t="s">
        <v>428</v>
      </c>
      <c r="W65" s="2" t="str">
        <f t="shared" si="21"/>
        <v>CharacterNpc/Eridanus</v>
      </c>
      <c r="X65" s="2" t="s">
        <v>431</v>
      </c>
      <c r="Y65" s="2" t="s">
        <v>385</v>
      </c>
    </row>
    <row r="66" spans="1:25">
      <c r="A66" s="2">
        <f t="shared" si="22"/>
        <v>50012</v>
      </c>
      <c r="B66" s="2">
        <v>50012</v>
      </c>
      <c r="C66" s="2" t="s">
        <v>496</v>
      </c>
      <c r="E66" s="2" t="str">
        <f t="shared" si="19"/>
        <v>CharacterName50012</v>
      </c>
      <c r="F66" s="2">
        <v>4</v>
      </c>
      <c r="G66" s="2">
        <v>1</v>
      </c>
      <c r="H66" s="2">
        <v>3</v>
      </c>
      <c r="I66" s="2">
        <v>2</v>
      </c>
      <c r="J66" s="2">
        <v>2</v>
      </c>
      <c r="K66" s="7">
        <v>0</v>
      </c>
      <c r="L66" s="7" t="str">
        <f t="shared" si="25"/>
        <v>{"Mana":1000,"HurtEngry":10,"CriDmgInc":1.5}</v>
      </c>
      <c r="M66" s="2" t="s">
        <v>218</v>
      </c>
      <c r="N66" s="2" t="str">
        <f t="shared" si="26"/>
        <v>[0,5.3,-3.8]</v>
      </c>
      <c r="O66" s="2">
        <v>0</v>
      </c>
      <c r="P66" s="2" t="str">
        <f t="shared" si="18"/>
        <v>CharacterDescribe50012</v>
      </c>
      <c r="Q66" s="2" t="str">
        <f t="shared" si="20"/>
        <v>SpriteUi/VehicleIcon/50012</v>
      </c>
      <c r="R66" s="2" t="s">
        <v>472</v>
      </c>
      <c r="S66" s="2" t="s">
        <v>477</v>
      </c>
      <c r="U66" s="2" t="str">
        <f t="shared" si="24"/>
        <v>CharacterNpc/CAr1</v>
      </c>
      <c r="V66" s="2" t="s">
        <v>428</v>
      </c>
      <c r="W66" s="2" t="str">
        <f t="shared" si="21"/>
        <v>CharacterNpc/CAr1</v>
      </c>
      <c r="X66" s="2" t="s">
        <v>431</v>
      </c>
      <c r="Y66" s="2" t="s">
        <v>385</v>
      </c>
    </row>
    <row r="67" spans="1:25">
      <c r="A67" s="2">
        <f t="shared" si="22"/>
        <v>50013</v>
      </c>
      <c r="B67" s="2">
        <v>50013</v>
      </c>
      <c r="C67" s="2" t="s">
        <v>497</v>
      </c>
      <c r="E67" s="2" t="str">
        <f t="shared" si="19"/>
        <v>CharacterName50013</v>
      </c>
      <c r="F67" s="2">
        <v>1</v>
      </c>
      <c r="G67" s="2">
        <v>1</v>
      </c>
      <c r="H67" s="2">
        <v>3</v>
      </c>
      <c r="I67" s="2">
        <v>2</v>
      </c>
      <c r="J67" s="2">
        <v>3</v>
      </c>
      <c r="K67" s="7">
        <v>0</v>
      </c>
      <c r="L67" s="7" t="str">
        <f t="shared" si="25"/>
        <v>{"Mana":1000,"HurtEngry":10,"CriDmgInc":1.5}</v>
      </c>
      <c r="M67" s="2" t="s">
        <v>218</v>
      </c>
      <c r="N67" s="2" t="str">
        <f t="shared" si="26"/>
        <v>[0,5.3,-3.8]</v>
      </c>
      <c r="O67" s="2">
        <v>0</v>
      </c>
      <c r="P67" s="2" t="str">
        <f t="shared" si="18"/>
        <v>CharacterDescribe50013</v>
      </c>
      <c r="Q67" s="2" t="str">
        <f t="shared" si="20"/>
        <v>SpriteUi/VehicleIcon/50013</v>
      </c>
      <c r="R67" s="2" t="s">
        <v>472</v>
      </c>
      <c r="S67" s="2" t="s">
        <v>498</v>
      </c>
      <c r="U67" s="2" t="str">
        <f t="shared" si="24"/>
        <v>CharacterNpc/Luna</v>
      </c>
      <c r="V67" s="2" t="s">
        <v>428</v>
      </c>
      <c r="W67" s="2" t="str">
        <f t="shared" si="21"/>
        <v>CharacterNpc/Luna</v>
      </c>
      <c r="X67" s="2" t="s">
        <v>431</v>
      </c>
      <c r="Y67" s="2" t="s">
        <v>385</v>
      </c>
    </row>
    <row r="68" spans="1:25">
      <c r="A68" s="2">
        <f t="shared" si="22"/>
        <v>50014</v>
      </c>
      <c r="B68" s="2">
        <v>50014</v>
      </c>
      <c r="C68" s="2" t="s">
        <v>499</v>
      </c>
      <c r="E68" s="2" t="str">
        <f t="shared" si="19"/>
        <v>CharacterName50014</v>
      </c>
      <c r="F68" s="2">
        <v>2</v>
      </c>
      <c r="G68" s="2">
        <v>1</v>
      </c>
      <c r="H68" s="2">
        <v>3</v>
      </c>
      <c r="I68" s="2">
        <v>2</v>
      </c>
      <c r="J68" s="2">
        <v>1</v>
      </c>
      <c r="K68" s="7">
        <v>0</v>
      </c>
      <c r="L68" s="7" t="str">
        <f t="shared" si="25"/>
        <v>{"Mana":1000,"HurtEngry":10,"CriDmgInc":1.5}</v>
      </c>
      <c r="M68" s="2" t="s">
        <v>218</v>
      </c>
      <c r="N68" s="2" t="str">
        <f t="shared" si="26"/>
        <v>[0,5.3,-3.8]</v>
      </c>
      <c r="O68" s="2">
        <v>0</v>
      </c>
      <c r="P68" s="2" t="str">
        <f t="shared" si="18"/>
        <v>CharacterDescribe50014</v>
      </c>
      <c r="Q68" s="2" t="str">
        <f t="shared" si="20"/>
        <v>SpriteUi/VehicleIcon/50014</v>
      </c>
      <c r="R68" s="2" t="s">
        <v>472</v>
      </c>
      <c r="S68" s="2" t="s">
        <v>498</v>
      </c>
      <c r="U68" s="2" t="str">
        <f t="shared" si="24"/>
        <v>CharacterNpc/Luna</v>
      </c>
      <c r="V68" s="2" t="s">
        <v>428</v>
      </c>
      <c r="W68" s="2" t="str">
        <f t="shared" si="21"/>
        <v>CharacterNpc/Luna</v>
      </c>
      <c r="X68" s="2" t="s">
        <v>431</v>
      </c>
      <c r="Y68" s="2" t="s">
        <v>385</v>
      </c>
    </row>
    <row r="69" spans="1:25">
      <c r="A69" s="2">
        <f t="shared" si="22"/>
        <v>50015</v>
      </c>
      <c r="B69" s="2">
        <v>50015</v>
      </c>
      <c r="C69" s="2" t="s">
        <v>500</v>
      </c>
      <c r="E69" s="2" t="str">
        <f t="shared" si="19"/>
        <v>CharacterName50015</v>
      </c>
      <c r="F69" s="2">
        <v>3</v>
      </c>
      <c r="G69" s="2">
        <v>1</v>
      </c>
      <c r="H69" s="2">
        <v>3</v>
      </c>
      <c r="I69" s="2">
        <v>2</v>
      </c>
      <c r="J69" s="2">
        <v>2</v>
      </c>
      <c r="K69" s="7">
        <v>0</v>
      </c>
      <c r="L69" s="7" t="str">
        <f t="shared" si="25"/>
        <v>{"Mana":1000,"HurtEngry":10,"CriDmgInc":1.5}</v>
      </c>
      <c r="M69" s="2" t="s">
        <v>218</v>
      </c>
      <c r="N69" s="2" t="str">
        <f t="shared" si="26"/>
        <v>[0,5.3,-3.8]</v>
      </c>
      <c r="O69" s="2">
        <v>0</v>
      </c>
      <c r="P69" s="2" t="str">
        <f t="shared" si="18"/>
        <v>CharacterDescribe50015</v>
      </c>
      <c r="Q69" s="2" t="str">
        <f t="shared" si="20"/>
        <v>SpriteUi/VehicleIcon/50015</v>
      </c>
      <c r="R69" s="2" t="s">
        <v>472</v>
      </c>
      <c r="S69" s="2" t="s">
        <v>501</v>
      </c>
      <c r="U69" s="2" t="str">
        <f t="shared" si="24"/>
        <v>CharacterNpc/Majoris 1</v>
      </c>
      <c r="V69" s="2" t="s">
        <v>428</v>
      </c>
      <c r="W69" s="2" t="str">
        <f t="shared" si="21"/>
        <v>CharacterNpc/Majoris 1</v>
      </c>
      <c r="X69" s="2" t="s">
        <v>431</v>
      </c>
      <c r="Y69" s="2" t="s">
        <v>385</v>
      </c>
    </row>
    <row r="70" spans="1:25">
      <c r="A70" s="2">
        <f t="shared" si="22"/>
        <v>50016</v>
      </c>
      <c r="B70" s="2">
        <v>50016</v>
      </c>
      <c r="C70" s="2" t="s">
        <v>502</v>
      </c>
      <c r="E70" s="2" t="str">
        <f t="shared" si="19"/>
        <v>CharacterName50016</v>
      </c>
      <c r="F70" s="2">
        <v>4</v>
      </c>
      <c r="G70" s="2">
        <v>1</v>
      </c>
      <c r="H70" s="2">
        <v>3</v>
      </c>
      <c r="I70" s="2">
        <v>2</v>
      </c>
      <c r="J70" s="2">
        <v>3</v>
      </c>
      <c r="K70" s="7">
        <v>0</v>
      </c>
      <c r="L70" s="7" t="str">
        <f t="shared" si="25"/>
        <v>{"Mana":1000,"HurtEngry":10,"CriDmgInc":1.5}</v>
      </c>
      <c r="M70" s="2" t="s">
        <v>218</v>
      </c>
      <c r="N70" s="2" t="str">
        <f t="shared" si="26"/>
        <v>[0,5.3,-3.8]</v>
      </c>
      <c r="O70" s="2">
        <v>0</v>
      </c>
      <c r="P70" s="2" t="str">
        <f t="shared" si="18"/>
        <v>CharacterDescribe50016</v>
      </c>
      <c r="Q70" s="2" t="str">
        <f t="shared" si="20"/>
        <v>SpriteUi/VehicleIcon/50016</v>
      </c>
      <c r="R70" s="2" t="s">
        <v>472</v>
      </c>
      <c r="S70" s="2" t="s">
        <v>503</v>
      </c>
      <c r="U70" s="2" t="str">
        <f t="shared" si="24"/>
        <v>CharacterNpc/Majoris</v>
      </c>
      <c r="V70" s="2" t="s">
        <v>428</v>
      </c>
      <c r="W70" s="2" t="str">
        <f t="shared" si="21"/>
        <v>CharacterNpc/Majoris</v>
      </c>
      <c r="X70" s="2" t="s">
        <v>431</v>
      </c>
      <c r="Y70" s="2" t="s">
        <v>385</v>
      </c>
    </row>
    <row r="71" spans="1:25">
      <c r="A71" s="2">
        <f t="shared" si="22"/>
        <v>50017</v>
      </c>
      <c r="B71" s="2">
        <v>50017</v>
      </c>
      <c r="C71" s="2" t="s">
        <v>504</v>
      </c>
      <c r="E71" s="2" t="str">
        <f t="shared" si="19"/>
        <v>CharacterName50017</v>
      </c>
      <c r="F71" s="2">
        <v>1</v>
      </c>
      <c r="G71" s="2">
        <v>1</v>
      </c>
      <c r="H71" s="2">
        <v>3</v>
      </c>
      <c r="I71" s="2">
        <v>2</v>
      </c>
      <c r="J71" s="2">
        <v>1</v>
      </c>
      <c r="K71" s="7">
        <v>0</v>
      </c>
      <c r="L71" s="7" t="str">
        <f t="shared" si="25"/>
        <v>{"Mana":1000,"HurtEngry":10,"CriDmgInc":1.5}</v>
      </c>
      <c r="M71" s="2" t="s">
        <v>153</v>
      </c>
      <c r="N71" s="2" t="str">
        <f t="shared" si="26"/>
        <v>[0,5.3,-3.8]</v>
      </c>
      <c r="O71" s="2">
        <v>0</v>
      </c>
      <c r="P71" s="2" t="str">
        <f t="shared" si="18"/>
        <v>CharacterDescribe50017</v>
      </c>
      <c r="Q71" s="2" t="str">
        <f t="shared" si="20"/>
        <v>SpriteUi/VehicleIcon/50017</v>
      </c>
      <c r="R71" s="2" t="s">
        <v>472</v>
      </c>
      <c r="S71" s="2" t="s">
        <v>505</v>
      </c>
      <c r="U71" s="2" t="str">
        <f t="shared" si="24"/>
        <v>CharacterNpc/Neptune</v>
      </c>
      <c r="V71" s="2" t="s">
        <v>428</v>
      </c>
      <c r="W71" s="2" t="str">
        <f t="shared" si="21"/>
        <v>CharacterNpc/Neptune</v>
      </c>
      <c r="X71" s="2" t="s">
        <v>431</v>
      </c>
      <c r="Y71" s="2" t="s">
        <v>385</v>
      </c>
    </row>
    <row r="72" spans="1:25">
      <c r="A72" s="2">
        <f t="shared" si="22"/>
        <v>50018</v>
      </c>
      <c r="B72" s="2">
        <v>50018</v>
      </c>
      <c r="C72" s="2" t="s">
        <v>506</v>
      </c>
      <c r="E72" s="2" t="str">
        <f t="shared" si="19"/>
        <v>CharacterName50018</v>
      </c>
      <c r="F72" s="2">
        <v>2</v>
      </c>
      <c r="G72" s="2">
        <v>1</v>
      </c>
      <c r="H72" s="2">
        <v>3</v>
      </c>
      <c r="I72" s="2">
        <v>2</v>
      </c>
      <c r="J72" s="2">
        <v>2</v>
      </c>
      <c r="K72" s="7">
        <v>0</v>
      </c>
      <c r="L72" s="7" t="str">
        <f t="shared" si="25"/>
        <v>{"Mana":1000,"HurtEngry":10,"CriDmgInc":1.5}</v>
      </c>
      <c r="M72" s="2" t="s">
        <v>153</v>
      </c>
      <c r="N72" s="2" t="str">
        <f t="shared" si="26"/>
        <v>[0,5.3,-3.8]</v>
      </c>
      <c r="O72" s="2">
        <v>0</v>
      </c>
      <c r="P72" s="2" t="str">
        <f t="shared" si="18"/>
        <v>CharacterDescribe50018</v>
      </c>
      <c r="Q72" s="2" t="str">
        <f t="shared" si="20"/>
        <v>SpriteUi/VehicleIcon/50018</v>
      </c>
      <c r="R72" s="2" t="s">
        <v>472</v>
      </c>
      <c r="S72" s="2" t="s">
        <v>507</v>
      </c>
      <c r="U72" s="2" t="str">
        <f t="shared" si="24"/>
        <v>CharacterNpc/Orion</v>
      </c>
      <c r="V72" s="2" t="s">
        <v>428</v>
      </c>
      <c r="W72" s="2" t="str">
        <f t="shared" si="21"/>
        <v>CharacterNpc/Orion</v>
      </c>
      <c r="X72" s="2" t="s">
        <v>431</v>
      </c>
      <c r="Y72" s="2" t="s">
        <v>385</v>
      </c>
    </row>
    <row r="73" spans="1:25">
      <c r="A73" s="2">
        <f t="shared" si="22"/>
        <v>50019</v>
      </c>
      <c r="B73" s="2">
        <v>50019</v>
      </c>
      <c r="C73" s="2" t="s">
        <v>508</v>
      </c>
      <c r="E73" s="2" t="str">
        <f t="shared" si="19"/>
        <v>CharacterName50019</v>
      </c>
      <c r="F73" s="2">
        <v>3</v>
      </c>
      <c r="G73" s="2">
        <v>1</v>
      </c>
      <c r="H73" s="2">
        <v>3</v>
      </c>
      <c r="I73" s="2">
        <v>2</v>
      </c>
      <c r="J73" s="2">
        <v>3</v>
      </c>
      <c r="K73" s="7">
        <v>0</v>
      </c>
      <c r="L73" s="7" t="str">
        <f t="shared" si="25"/>
        <v>{"Mana":1000,"HurtEngry":10,"CriDmgInc":1.5}</v>
      </c>
      <c r="M73" s="2" t="s">
        <v>153</v>
      </c>
      <c r="N73" s="2" t="str">
        <f t="shared" si="26"/>
        <v>[0,5.3,-3.8]</v>
      </c>
      <c r="O73" s="2">
        <v>0</v>
      </c>
      <c r="P73" s="2" t="str">
        <f t="shared" si="18"/>
        <v>CharacterDescribe50019</v>
      </c>
      <c r="Q73" s="2" t="str">
        <f t="shared" si="20"/>
        <v>SpriteUi/VehicleIcon/50019</v>
      </c>
      <c r="R73" s="2" t="s">
        <v>472</v>
      </c>
      <c r="S73" s="2" t="s">
        <v>509</v>
      </c>
      <c r="U73" s="2" t="str">
        <f t="shared" si="24"/>
        <v>CharacterNpc/Styx</v>
      </c>
      <c r="V73" s="2" t="s">
        <v>428</v>
      </c>
      <c r="W73" s="2" t="str">
        <f t="shared" si="21"/>
        <v>CharacterNpc/Styx</v>
      </c>
      <c r="X73" s="2" t="s">
        <v>431</v>
      </c>
      <c r="Y73" s="2" t="s">
        <v>385</v>
      </c>
    </row>
    <row r="74" spans="1:25">
      <c r="A74" s="2">
        <f t="shared" si="22"/>
        <v>50020</v>
      </c>
      <c r="B74" s="2">
        <v>50020</v>
      </c>
      <c r="C74" s="2" t="s">
        <v>510</v>
      </c>
      <c r="E74" s="2" t="str">
        <f t="shared" si="19"/>
        <v>CharacterName50020</v>
      </c>
      <c r="F74" s="2">
        <v>4</v>
      </c>
      <c r="G74" s="2">
        <v>1</v>
      </c>
      <c r="H74" s="2">
        <v>3</v>
      </c>
      <c r="I74" s="2">
        <v>2</v>
      </c>
      <c r="J74" s="2">
        <v>1</v>
      </c>
      <c r="K74" s="7">
        <v>0</v>
      </c>
      <c r="L74" s="7" t="str">
        <f t="shared" si="25"/>
        <v>{"Mana":1000,"HurtEngry":10,"CriDmgInc":1.5}</v>
      </c>
      <c r="M74" s="2" t="s">
        <v>218</v>
      </c>
      <c r="N74" s="2" t="str">
        <f t="shared" si="26"/>
        <v>[0,5.3,-3.8]</v>
      </c>
      <c r="O74" s="2">
        <v>0</v>
      </c>
      <c r="P74" s="2" t="str">
        <f t="shared" si="18"/>
        <v>CharacterDescribe50020</v>
      </c>
      <c r="Q74" s="2" t="str">
        <f t="shared" si="20"/>
        <v>SpriteUi/VehicleIcon/50020</v>
      </c>
      <c r="R74" s="2" t="s">
        <v>472</v>
      </c>
      <c r="S74" s="2" t="s">
        <v>507</v>
      </c>
      <c r="U74" s="2" t="str">
        <f t="shared" si="24"/>
        <v>CharacterNpc/Orion</v>
      </c>
      <c r="V74" s="2" t="s">
        <v>428</v>
      </c>
      <c r="W74" s="2" t="str">
        <f t="shared" si="21"/>
        <v>CharacterNpc/Orion</v>
      </c>
      <c r="X74" s="2" t="s">
        <v>431</v>
      </c>
      <c r="Y74" s="2" t="s">
        <v>385</v>
      </c>
    </row>
    <row r="75" spans="1:25">
      <c r="A75" s="2">
        <f t="shared" si="22"/>
        <v>50021</v>
      </c>
      <c r="B75" s="2">
        <v>50021</v>
      </c>
      <c r="C75" s="2" t="s">
        <v>494</v>
      </c>
      <c r="E75" s="2" t="str">
        <f t="shared" si="19"/>
        <v>CharacterName50021</v>
      </c>
      <c r="F75" s="2">
        <v>1</v>
      </c>
      <c r="G75" s="2">
        <v>1</v>
      </c>
      <c r="H75" s="2">
        <v>3</v>
      </c>
      <c r="I75" s="2">
        <v>2</v>
      </c>
      <c r="J75" s="2">
        <v>2</v>
      </c>
      <c r="K75" s="7">
        <v>0</v>
      </c>
      <c r="L75" s="7" t="str">
        <f t="shared" si="25"/>
        <v>{"Mana":1000,"HurtEngry":10,"CriDmgInc":1.5}</v>
      </c>
      <c r="M75" s="2" t="s">
        <v>218</v>
      </c>
      <c r="N75" s="2" t="str">
        <f t="shared" si="26"/>
        <v>[0,5.3,-3.8]</v>
      </c>
      <c r="O75" s="2">
        <v>0</v>
      </c>
      <c r="P75" s="2" t="str">
        <f t="shared" si="18"/>
        <v>CharacterDescribe50021</v>
      </c>
      <c r="Q75" s="2" t="str">
        <f t="shared" si="20"/>
        <v>SpriteUi/VehicleIcon/50021</v>
      </c>
      <c r="R75" s="2" t="s">
        <v>472</v>
      </c>
      <c r="S75" s="2" t="s">
        <v>495</v>
      </c>
      <c r="U75" s="2" t="str">
        <f t="shared" si="24"/>
        <v>CharacterNpc/Eridanus</v>
      </c>
      <c r="V75" s="2" t="s">
        <v>428</v>
      </c>
      <c r="W75" s="2" t="str">
        <f t="shared" si="21"/>
        <v>CharacterNpc/Eridanus</v>
      </c>
      <c r="X75" s="2" t="s">
        <v>431</v>
      </c>
      <c r="Y75" s="2" t="s">
        <v>385</v>
      </c>
    </row>
    <row r="76" spans="1:25">
      <c r="A76" s="2">
        <f t="shared" si="22"/>
        <v>50022</v>
      </c>
      <c r="B76" s="2">
        <v>50022</v>
      </c>
      <c r="C76" s="2" t="s">
        <v>511</v>
      </c>
      <c r="E76" s="2" t="str">
        <f t="shared" si="19"/>
        <v>CharacterName50022</v>
      </c>
      <c r="F76" s="2">
        <v>2</v>
      </c>
      <c r="G76" s="2">
        <v>1</v>
      </c>
      <c r="H76" s="2">
        <v>3</v>
      </c>
      <c r="I76" s="2">
        <v>2</v>
      </c>
      <c r="J76" s="2">
        <v>3</v>
      </c>
      <c r="K76" s="7">
        <v>0</v>
      </c>
      <c r="L76" s="7" t="str">
        <f t="shared" si="25"/>
        <v>{"Mana":1000,"HurtEngry":10,"CriDmgInc":1.5}</v>
      </c>
      <c r="M76" s="2" t="s">
        <v>218</v>
      </c>
      <c r="N76" s="2" t="str">
        <f t="shared" si="26"/>
        <v>[0,5.3,-3.8]</v>
      </c>
      <c r="O76" s="2">
        <v>0</v>
      </c>
      <c r="P76" s="2" t="str">
        <f t="shared" si="18"/>
        <v>CharacterDescribe50022</v>
      </c>
      <c r="Q76" s="2" t="str">
        <f t="shared" si="20"/>
        <v>SpriteUi/VehicleIcon/50022</v>
      </c>
      <c r="R76" s="2" t="s">
        <v>472</v>
      </c>
      <c r="S76" s="2" t="s">
        <v>501</v>
      </c>
      <c r="U76" s="2" t="str">
        <f t="shared" si="24"/>
        <v>CharacterNpc/Majoris 1</v>
      </c>
      <c r="V76" s="2" t="s">
        <v>428</v>
      </c>
      <c r="W76" s="2" t="str">
        <f t="shared" si="21"/>
        <v>CharacterNpc/Majoris 1</v>
      </c>
      <c r="X76" s="2" t="s">
        <v>431</v>
      </c>
      <c r="Y76" s="2" t="s">
        <v>385</v>
      </c>
    </row>
    <row r="77" spans="1:25">
      <c r="A77" s="2">
        <f t="shared" si="22"/>
        <v>50023</v>
      </c>
      <c r="B77" s="2">
        <v>50023</v>
      </c>
      <c r="C77" s="2" t="s">
        <v>512</v>
      </c>
      <c r="E77" s="2" t="str">
        <f t="shared" si="19"/>
        <v>CharacterName50023</v>
      </c>
      <c r="F77" s="2">
        <v>3</v>
      </c>
      <c r="G77" s="2">
        <v>1</v>
      </c>
      <c r="H77" s="2">
        <v>3</v>
      </c>
      <c r="I77" s="2">
        <v>2</v>
      </c>
      <c r="J77" s="2">
        <v>1</v>
      </c>
      <c r="K77" s="7">
        <v>0</v>
      </c>
      <c r="L77" s="7" t="str">
        <f t="shared" si="25"/>
        <v>{"Mana":1000,"HurtEngry":10,"CriDmgInc":1.5}</v>
      </c>
      <c r="M77" s="2" t="s">
        <v>218</v>
      </c>
      <c r="N77" s="2" t="str">
        <f t="shared" si="26"/>
        <v>[0,5.3,-3.8]</v>
      </c>
      <c r="O77" s="2">
        <v>0</v>
      </c>
      <c r="P77" s="2" t="str">
        <f t="shared" si="18"/>
        <v>CharacterDescribe50023</v>
      </c>
      <c r="Q77" s="2" t="str">
        <f t="shared" si="20"/>
        <v>SpriteUi/VehicleIcon/50023</v>
      </c>
      <c r="R77" s="2" t="s">
        <v>472</v>
      </c>
      <c r="S77" s="2" t="s">
        <v>479</v>
      </c>
      <c r="U77" s="2" t="str">
        <f t="shared" si="24"/>
        <v>CharacterNpc/CAr2</v>
      </c>
      <c r="V77" s="2" t="s">
        <v>428</v>
      </c>
      <c r="W77" s="2" t="str">
        <f t="shared" ref="W77:W86" si="27">U77</f>
        <v>CharacterNpc/CAr2</v>
      </c>
      <c r="X77" s="2" t="s">
        <v>431</v>
      </c>
      <c r="Y77" s="2" t="s">
        <v>385</v>
      </c>
    </row>
    <row r="78" spans="1:25">
      <c r="A78" s="2">
        <f t="shared" si="22"/>
        <v>50024</v>
      </c>
      <c r="B78" s="2">
        <v>50024</v>
      </c>
      <c r="C78" s="2" t="s">
        <v>513</v>
      </c>
      <c r="E78" s="2" t="str">
        <f t="shared" si="19"/>
        <v>CharacterName50024</v>
      </c>
      <c r="F78" s="2">
        <v>1</v>
      </c>
      <c r="G78" s="2">
        <v>1</v>
      </c>
      <c r="H78" s="2">
        <v>3</v>
      </c>
      <c r="I78" s="2">
        <v>2</v>
      </c>
      <c r="J78" s="2">
        <v>2</v>
      </c>
      <c r="K78" s="7">
        <v>0</v>
      </c>
      <c r="L78" s="7" t="str">
        <f t="shared" si="25"/>
        <v>{"Mana":1000,"HurtEngry":10,"CriDmgInc":1.5}</v>
      </c>
      <c r="M78" s="2" t="s">
        <v>153</v>
      </c>
      <c r="N78" s="2" t="str">
        <f t="shared" si="26"/>
        <v>[0,5.3,-3.8]</v>
      </c>
      <c r="O78" s="2">
        <v>0</v>
      </c>
      <c r="P78" s="2" t="str">
        <f t="shared" ref="P78:P88" si="28">P$1&amp;$B78</f>
        <v>CharacterDescribe50024</v>
      </c>
      <c r="Q78" s="2" t="str">
        <f t="shared" si="20"/>
        <v>SpriteUi/VehicleIcon/50024</v>
      </c>
      <c r="R78" s="2" t="s">
        <v>472</v>
      </c>
      <c r="S78" s="2" t="s">
        <v>514</v>
      </c>
      <c r="U78" s="2" t="str">
        <f t="shared" si="24"/>
        <v>CharacterNpc/ChickenCar</v>
      </c>
      <c r="V78" s="2" t="s">
        <v>428</v>
      </c>
      <c r="W78" s="2" t="str">
        <f t="shared" si="27"/>
        <v>CharacterNpc/ChickenCar</v>
      </c>
      <c r="X78" s="2" t="s">
        <v>431</v>
      </c>
      <c r="Y78" s="2" t="s">
        <v>385</v>
      </c>
    </row>
    <row r="79" spans="1:25">
      <c r="A79" s="2">
        <f t="shared" si="22"/>
        <v>50025</v>
      </c>
      <c r="B79" s="2">
        <v>50025</v>
      </c>
      <c r="C79" s="2" t="s">
        <v>515</v>
      </c>
      <c r="E79" s="2" t="str">
        <f t="shared" si="19"/>
        <v>CharacterName50025</v>
      </c>
      <c r="F79" s="2">
        <v>2</v>
      </c>
      <c r="G79" s="2">
        <v>1</v>
      </c>
      <c r="H79" s="2">
        <v>3</v>
      </c>
      <c r="I79" s="2">
        <v>2</v>
      </c>
      <c r="J79" s="2">
        <v>3</v>
      </c>
      <c r="K79" s="7">
        <v>2</v>
      </c>
      <c r="L79" s="7" t="str">
        <f t="shared" si="25"/>
        <v>{"Mana":1000,"HurtEngry":10,"CriDmgInc":1.5}</v>
      </c>
      <c r="M79" s="2" t="s">
        <v>153</v>
      </c>
      <c r="N79" s="2" t="str">
        <f t="shared" si="26"/>
        <v>[0,5.3,-3.8]</v>
      </c>
      <c r="O79" s="2">
        <v>0</v>
      </c>
      <c r="P79" s="2" t="str">
        <f t="shared" si="28"/>
        <v>CharacterDescribe50025</v>
      </c>
      <c r="Q79" s="2" t="str">
        <f t="shared" si="20"/>
        <v>SpriteUi/VehicleIcon/50025</v>
      </c>
      <c r="R79" s="2" t="s">
        <v>472</v>
      </c>
      <c r="S79" s="2" t="s">
        <v>516</v>
      </c>
      <c r="U79" s="2" t="str">
        <f t="shared" si="24"/>
        <v>CharacterNpc/Truck</v>
      </c>
      <c r="V79" s="2" t="s">
        <v>428</v>
      </c>
      <c r="W79" s="2" t="str">
        <f t="shared" si="27"/>
        <v>CharacterNpc/Truck</v>
      </c>
      <c r="X79" s="2" t="s">
        <v>431</v>
      </c>
      <c r="Y79" s="2" t="s">
        <v>385</v>
      </c>
    </row>
    <row r="80" spans="1:25">
      <c r="A80" s="2">
        <f t="shared" si="22"/>
        <v>50026</v>
      </c>
      <c r="B80" s="2">
        <v>50026</v>
      </c>
      <c r="C80" s="2" t="s">
        <v>517</v>
      </c>
      <c r="E80" s="2" t="str">
        <f t="shared" si="19"/>
        <v>CharacterName50026</v>
      </c>
      <c r="F80" s="2">
        <v>3</v>
      </c>
      <c r="G80" s="2">
        <v>1</v>
      </c>
      <c r="H80" s="2">
        <v>3</v>
      </c>
      <c r="I80" s="2">
        <v>2</v>
      </c>
      <c r="J80" s="2">
        <v>1</v>
      </c>
      <c r="K80" s="7">
        <v>0</v>
      </c>
      <c r="L80" s="7" t="str">
        <f t="shared" si="25"/>
        <v>{"Mana":1000,"HurtEngry":10,"CriDmgInc":1.5}</v>
      </c>
      <c r="M80" s="2" t="s">
        <v>153</v>
      </c>
      <c r="N80" s="2" t="str">
        <f t="shared" si="26"/>
        <v>[0,5.3,-3.8]</v>
      </c>
      <c r="O80" s="2">
        <v>0</v>
      </c>
      <c r="P80" s="2" t="str">
        <f t="shared" si="28"/>
        <v>CharacterDescribe50026</v>
      </c>
      <c r="Q80" s="2" t="str">
        <f t="shared" si="20"/>
        <v>SpriteUi/VehicleIcon/50026</v>
      </c>
      <c r="R80" s="2" t="s">
        <v>472</v>
      </c>
      <c r="S80" s="2" t="s">
        <v>518</v>
      </c>
      <c r="U80" s="2" t="str">
        <f t="shared" si="24"/>
        <v>CharacterNpc/DogCar</v>
      </c>
      <c r="V80" s="2" t="s">
        <v>428</v>
      </c>
      <c r="W80" s="2" t="str">
        <f t="shared" si="27"/>
        <v>CharacterNpc/DogCar</v>
      </c>
      <c r="X80" s="2" t="s">
        <v>431</v>
      </c>
      <c r="Y80" s="2" t="s">
        <v>385</v>
      </c>
    </row>
    <row r="81" spans="1:25">
      <c r="A81" s="2">
        <f t="shared" si="22"/>
        <v>50027</v>
      </c>
      <c r="B81" s="2">
        <v>50027</v>
      </c>
      <c r="C81" s="2" t="s">
        <v>519</v>
      </c>
      <c r="E81" s="2" t="str">
        <f t="shared" si="19"/>
        <v>CharacterName50027</v>
      </c>
      <c r="F81" s="2">
        <v>1</v>
      </c>
      <c r="G81" s="2">
        <v>1</v>
      </c>
      <c r="H81" s="2">
        <v>3</v>
      </c>
      <c r="I81" s="2">
        <v>2</v>
      </c>
      <c r="J81" s="2">
        <v>2</v>
      </c>
      <c r="K81" s="7">
        <v>0</v>
      </c>
      <c r="L81" s="7" t="str">
        <f t="shared" si="25"/>
        <v>{"Mana":1000,"HurtEngry":10,"CriDmgInc":1.5}</v>
      </c>
      <c r="M81" s="2" t="s">
        <v>153</v>
      </c>
      <c r="N81" s="2" t="str">
        <f t="shared" si="26"/>
        <v>[0,5.3,-3.8]</v>
      </c>
      <c r="O81" s="2">
        <v>0</v>
      </c>
      <c r="P81" s="2" t="str">
        <f t="shared" si="28"/>
        <v>CharacterDescribe50027</v>
      </c>
      <c r="Q81" s="2" t="str">
        <f t="shared" si="20"/>
        <v>SpriteUi/VehicleIcon/50027</v>
      </c>
      <c r="R81" s="2" t="s">
        <v>472</v>
      </c>
      <c r="S81" s="2" t="s">
        <v>520</v>
      </c>
      <c r="U81" s="2" t="str">
        <f t="shared" si="24"/>
        <v>CharacterNpc/Cashtrucks</v>
      </c>
      <c r="V81" s="2" t="s">
        <v>428</v>
      </c>
      <c r="W81" s="2" t="str">
        <f t="shared" si="27"/>
        <v>CharacterNpc/Cashtrucks</v>
      </c>
      <c r="X81" s="2" t="s">
        <v>431</v>
      </c>
      <c r="Y81" s="2" t="s">
        <v>385</v>
      </c>
    </row>
    <row r="82" spans="1:25">
      <c r="A82" s="2">
        <f t="shared" ref="A82:A85" si="29">B82</f>
        <v>50028</v>
      </c>
      <c r="B82" s="2">
        <v>50028</v>
      </c>
      <c r="C82" s="2" t="s">
        <v>521</v>
      </c>
      <c r="E82" s="2" t="str">
        <f t="shared" si="19"/>
        <v>CharacterName50028</v>
      </c>
      <c r="F82" s="2">
        <v>2</v>
      </c>
      <c r="G82" s="2">
        <v>1</v>
      </c>
      <c r="H82" s="2">
        <v>3</v>
      </c>
      <c r="I82" s="2">
        <v>2</v>
      </c>
      <c r="J82" s="2">
        <v>3</v>
      </c>
      <c r="K82" s="7">
        <v>0</v>
      </c>
      <c r="L82" s="7" t="str">
        <f t="shared" si="25"/>
        <v>{"Mana":1000,"HurtEngry":10,"CriDmgInc":1.5}</v>
      </c>
      <c r="M82" s="2" t="s">
        <v>153</v>
      </c>
      <c r="N82" s="2" t="str">
        <f t="shared" si="26"/>
        <v>[0,5.3,-3.8]</v>
      </c>
      <c r="O82" s="2">
        <v>0</v>
      </c>
      <c r="P82" s="2" t="str">
        <f t="shared" si="28"/>
        <v>CharacterDescribe50028</v>
      </c>
      <c r="Q82" s="2" t="s">
        <v>522</v>
      </c>
      <c r="R82" s="2" t="s">
        <v>472</v>
      </c>
      <c r="S82" s="2" t="s">
        <v>523</v>
      </c>
      <c r="U82" s="2" t="str">
        <f t="shared" si="24"/>
        <v>CharacterNpc/ExtendedCar</v>
      </c>
      <c r="V82" s="2" t="s">
        <v>428</v>
      </c>
      <c r="W82" s="2" t="str">
        <f t="shared" si="27"/>
        <v>CharacterNpc/ExtendedCar</v>
      </c>
      <c r="X82" s="2" t="s">
        <v>431</v>
      </c>
      <c r="Y82" s="2" t="s">
        <v>385</v>
      </c>
    </row>
    <row r="83" spans="1:25">
      <c r="A83" s="2">
        <f t="shared" si="29"/>
        <v>50029</v>
      </c>
      <c r="B83" s="2">
        <v>50029</v>
      </c>
      <c r="C83" s="2" t="s">
        <v>524</v>
      </c>
      <c r="E83" s="2" t="str">
        <f t="shared" si="19"/>
        <v>CharacterName50029</v>
      </c>
      <c r="F83" s="2">
        <v>3</v>
      </c>
      <c r="G83" s="2">
        <v>1</v>
      </c>
      <c r="H83" s="2">
        <v>3</v>
      </c>
      <c r="I83" s="2">
        <v>2</v>
      </c>
      <c r="J83" s="2">
        <v>1</v>
      </c>
      <c r="K83" s="7">
        <v>0</v>
      </c>
      <c r="L83" s="7" t="str">
        <f t="shared" si="25"/>
        <v>{"Mana":1000,"HurtEngry":10,"CriDmgInc":1.5}</v>
      </c>
      <c r="M83" s="2" t="s">
        <v>218</v>
      </c>
      <c r="N83" s="2" t="str">
        <f t="shared" si="26"/>
        <v>[0,5.3,-3.8]</v>
      </c>
      <c r="O83" s="2">
        <v>0</v>
      </c>
      <c r="P83" s="2" t="str">
        <f t="shared" si="28"/>
        <v>CharacterDescribe50029</v>
      </c>
      <c r="Q83" s="2" t="s">
        <v>525</v>
      </c>
      <c r="R83" s="2" t="s">
        <v>472</v>
      </c>
      <c r="S83" s="2" t="s">
        <v>475</v>
      </c>
      <c r="U83" s="2" t="str">
        <f t="shared" si="24"/>
        <v>CharacterNpc/Aletheia</v>
      </c>
      <c r="V83" s="2" t="s">
        <v>428</v>
      </c>
      <c r="W83" s="2" t="str">
        <f t="shared" si="27"/>
        <v>CharacterNpc/Aletheia</v>
      </c>
      <c r="X83" s="2" t="s">
        <v>431</v>
      </c>
      <c r="Y83" s="2" t="s">
        <v>385</v>
      </c>
    </row>
    <row r="84" spans="1:25">
      <c r="A84" s="2">
        <f t="shared" si="29"/>
        <v>50030</v>
      </c>
      <c r="B84" s="2">
        <v>50030</v>
      </c>
      <c r="C84" s="2" t="s">
        <v>526</v>
      </c>
      <c r="E84" s="2" t="str">
        <f t="shared" si="19"/>
        <v>CharacterName50030</v>
      </c>
      <c r="F84" s="2">
        <v>4</v>
      </c>
      <c r="G84" s="2">
        <v>1</v>
      </c>
      <c r="H84" s="2">
        <v>3</v>
      </c>
      <c r="I84" s="2">
        <v>2</v>
      </c>
      <c r="J84" s="2">
        <v>2</v>
      </c>
      <c r="K84" s="7">
        <v>0</v>
      </c>
      <c r="L84" s="7" t="str">
        <f t="shared" si="25"/>
        <v>{"Mana":1000,"HurtEngry":10,"CriDmgInc":1.5}</v>
      </c>
      <c r="M84" s="2" t="s">
        <v>218</v>
      </c>
      <c r="N84" s="2" t="str">
        <f t="shared" si="26"/>
        <v>[0,5.3,-3.8]</v>
      </c>
      <c r="O84" s="2">
        <v>0</v>
      </c>
      <c r="P84" s="2" t="str">
        <f t="shared" si="28"/>
        <v>CharacterDescribe50030</v>
      </c>
      <c r="Q84" s="2" t="s">
        <v>525</v>
      </c>
      <c r="R84" s="2" t="s">
        <v>472</v>
      </c>
      <c r="S84" s="2" t="s">
        <v>475</v>
      </c>
      <c r="U84" s="2" t="str">
        <f t="shared" si="24"/>
        <v>CharacterNpc/Aletheia</v>
      </c>
      <c r="V84" s="2" t="s">
        <v>428</v>
      </c>
      <c r="W84" s="2" t="str">
        <f t="shared" si="27"/>
        <v>CharacterNpc/Aletheia</v>
      </c>
      <c r="X84" s="2" t="s">
        <v>431</v>
      </c>
      <c r="Y84" s="2" t="s">
        <v>385</v>
      </c>
    </row>
    <row r="85" spans="1:25">
      <c r="A85" s="2">
        <f t="shared" si="29"/>
        <v>50031</v>
      </c>
      <c r="B85" s="2">
        <v>50031</v>
      </c>
      <c r="C85" s="2" t="s">
        <v>527</v>
      </c>
      <c r="E85" s="2" t="str">
        <f t="shared" si="19"/>
        <v>CharacterName50031</v>
      </c>
      <c r="F85" s="2">
        <v>1</v>
      </c>
      <c r="G85" s="2">
        <v>1</v>
      </c>
      <c r="H85" s="2">
        <v>3</v>
      </c>
      <c r="I85" s="2">
        <v>2</v>
      </c>
      <c r="J85" s="2">
        <v>3</v>
      </c>
      <c r="K85" s="7">
        <v>0</v>
      </c>
      <c r="L85" s="7" t="str">
        <f t="shared" si="25"/>
        <v>{"Mana":1000,"HurtEngry":10,"CriDmgInc":1.5}</v>
      </c>
      <c r="M85" s="2" t="s">
        <v>218</v>
      </c>
      <c r="N85" s="2" t="str">
        <f t="shared" si="26"/>
        <v>[0,5.3,-3.8]</v>
      </c>
      <c r="O85" s="2">
        <v>0</v>
      </c>
      <c r="P85" s="2" t="str">
        <f t="shared" si="28"/>
        <v>CharacterDescribe50031</v>
      </c>
      <c r="Q85" s="2" t="s">
        <v>525</v>
      </c>
      <c r="R85" s="2" t="s">
        <v>472</v>
      </c>
      <c r="S85" s="2" t="s">
        <v>475</v>
      </c>
      <c r="U85" s="2" t="str">
        <f t="shared" si="24"/>
        <v>CharacterNpc/Aletheia</v>
      </c>
      <c r="V85" s="2" t="s">
        <v>428</v>
      </c>
      <c r="W85" s="2" t="str">
        <f t="shared" si="27"/>
        <v>CharacterNpc/Aletheia</v>
      </c>
      <c r="X85" s="2" t="s">
        <v>431</v>
      </c>
      <c r="Y85" s="2" t="s">
        <v>385</v>
      </c>
    </row>
    <row r="86" spans="1:25">
      <c r="A86" s="2">
        <v>50032</v>
      </c>
      <c r="B86" s="2">
        <v>50032</v>
      </c>
      <c r="C86" s="2" t="s">
        <v>528</v>
      </c>
      <c r="E86" s="2" t="str">
        <f t="shared" si="19"/>
        <v>CharacterName50032</v>
      </c>
      <c r="F86" s="2">
        <v>2</v>
      </c>
      <c r="G86" s="2">
        <v>1</v>
      </c>
      <c r="H86" s="2">
        <v>3</v>
      </c>
      <c r="I86" s="2">
        <v>2</v>
      </c>
      <c r="J86" s="2">
        <v>1</v>
      </c>
      <c r="K86" s="7">
        <v>0</v>
      </c>
      <c r="L86" s="7" t="str">
        <f t="shared" si="25"/>
        <v>{"Mana":1000,"HurtEngry":10,"CriDmgInc":1.5}</v>
      </c>
      <c r="M86" s="2" t="s">
        <v>153</v>
      </c>
      <c r="N86" s="2" t="str">
        <f t="shared" si="26"/>
        <v>[0,5.3,-3.8]</v>
      </c>
      <c r="O86" s="2">
        <v>0</v>
      </c>
      <c r="P86" s="2" t="str">
        <f t="shared" si="28"/>
        <v>CharacterDescribe50032</v>
      </c>
      <c r="Q86" s="2" t="str">
        <f t="shared" si="20"/>
        <v>SpriteUi/VehicleIcon/50032</v>
      </c>
      <c r="R86" s="2" t="s">
        <v>472</v>
      </c>
      <c r="S86" s="2" t="s">
        <v>529</v>
      </c>
      <c r="U86" s="2" t="str">
        <f t="shared" si="24"/>
        <v>CharacterNpc/Earth</v>
      </c>
      <c r="V86" s="2" t="s">
        <v>428</v>
      </c>
      <c r="W86" s="2" t="str">
        <f t="shared" si="27"/>
        <v>CharacterNpc/Earth</v>
      </c>
      <c r="X86" s="2" t="s">
        <v>431</v>
      </c>
      <c r="Y86" s="2" t="s">
        <v>385</v>
      </c>
    </row>
    <row r="87" spans="1:25">
      <c r="A87" s="2">
        <v>50033</v>
      </c>
      <c r="B87" s="2">
        <v>50033</v>
      </c>
      <c r="C87" s="2" t="s">
        <v>530</v>
      </c>
      <c r="E87" s="2" t="str">
        <f t="shared" si="19"/>
        <v>CharacterName50033</v>
      </c>
      <c r="F87" s="2">
        <v>3</v>
      </c>
      <c r="G87" s="2">
        <v>1</v>
      </c>
      <c r="H87" s="2">
        <v>3</v>
      </c>
      <c r="I87" s="2">
        <v>2</v>
      </c>
      <c r="J87" s="2">
        <v>2</v>
      </c>
      <c r="K87" s="7">
        <v>0</v>
      </c>
      <c r="L87" s="7" t="str">
        <f t="shared" si="25"/>
        <v>{"Mana":1000,"HurtEngry":10,"CriDmgInc":1.5}</v>
      </c>
      <c r="M87" s="2" t="s">
        <v>153</v>
      </c>
      <c r="N87" s="2" t="str">
        <f t="shared" si="26"/>
        <v>[0,5.3,-3.8]</v>
      </c>
      <c r="O87" s="2">
        <v>0</v>
      </c>
      <c r="P87" s="2" t="str">
        <f t="shared" si="28"/>
        <v>CharacterDescribe50033</v>
      </c>
      <c r="Q87" s="2" t="str">
        <f t="shared" si="20"/>
        <v>SpriteUi/VehicleIcon/50033</v>
      </c>
      <c r="R87" s="2" t="s">
        <v>472</v>
      </c>
      <c r="S87" s="2" t="s">
        <v>531</v>
      </c>
      <c r="U87" s="2" t="str">
        <f t="shared" si="24"/>
        <v>CharacterNpc/AVCar</v>
      </c>
      <c r="V87" s="2" t="s">
        <v>428</v>
      </c>
      <c r="W87" s="2" t="s">
        <v>428</v>
      </c>
      <c r="X87" s="2" t="s">
        <v>431</v>
      </c>
      <c r="Y87" s="2" t="s">
        <v>385</v>
      </c>
    </row>
    <row r="88" spans="1:25">
      <c r="A88" s="2">
        <v>50034</v>
      </c>
      <c r="B88" s="2">
        <v>50034</v>
      </c>
      <c r="C88" s="2" t="s">
        <v>532</v>
      </c>
      <c r="E88" s="2" t="str">
        <f t="shared" si="19"/>
        <v>CharacterName50034</v>
      </c>
      <c r="F88" s="2">
        <v>4</v>
      </c>
      <c r="G88" s="2">
        <v>1</v>
      </c>
      <c r="H88" s="2">
        <v>3</v>
      </c>
      <c r="I88" s="2">
        <v>2</v>
      </c>
      <c r="J88" s="2">
        <v>1</v>
      </c>
      <c r="K88" s="7">
        <v>0</v>
      </c>
      <c r="L88" s="7" t="str">
        <f t="shared" si="25"/>
        <v>{"Mana":1000,"HurtEngry":10,"CriDmgInc":1.5}</v>
      </c>
      <c r="M88" s="2" t="s">
        <v>153</v>
      </c>
      <c r="N88" s="2" t="str">
        <f t="shared" si="26"/>
        <v>[0,5.3,-3.8]</v>
      </c>
      <c r="O88" s="2">
        <v>0</v>
      </c>
      <c r="P88" s="2" t="str">
        <f t="shared" si="28"/>
        <v>CharacterDescribe50034</v>
      </c>
      <c r="Q88" s="2" t="str">
        <f>$Q$13</f>
        <v>SpriteUi/VehicleIcon/40105</v>
      </c>
      <c r="R88" s="2" t="s">
        <v>472</v>
      </c>
      <c r="S88" s="2" t="s">
        <v>533</v>
      </c>
      <c r="U88" s="2" t="str">
        <f t="shared" si="24"/>
        <v>CharacterNpc/15_40105</v>
      </c>
      <c r="V88" s="2" t="s">
        <v>428</v>
      </c>
      <c r="W88" s="2" t="s">
        <v>428</v>
      </c>
      <c r="X88" s="2" t="s">
        <v>431</v>
      </c>
      <c r="Y88" s="2" t="s">
        <v>385</v>
      </c>
    </row>
  </sheetData>
  <autoFilter xmlns:etc="http://www.wps.cn/officeDocument/2017/etCustomData" ref="A4:Z88" etc:filterBottomFollowUsedRange="0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3"/>
  <sheetViews>
    <sheetView topLeftCell="A2" workbookViewId="0">
      <selection activeCell="J10" sqref="J10"/>
    </sheetView>
  </sheetViews>
  <sheetFormatPr defaultColWidth="9" defaultRowHeight="13.5"/>
  <cols>
    <col min="5" max="5" width="6.375" style="1" customWidth="1"/>
    <col min="6" max="6" width="7.375" style="1" customWidth="1"/>
    <col min="7" max="7" width="12.625" style="1" customWidth="1"/>
    <col min="8" max="10" width="18.25" style="1" customWidth="1"/>
  </cols>
  <sheetData>
    <row r="1" spans="1:3">
      <c r="A1" t="s">
        <v>534</v>
      </c>
      <c r="B1" t="s">
        <v>535</v>
      </c>
      <c r="C1" t="s">
        <v>536</v>
      </c>
    </row>
    <row r="2" spans="1:2">
      <c r="A2" t="s">
        <v>537</v>
      </c>
      <c r="B2" t="s">
        <v>538</v>
      </c>
    </row>
    <row r="3" spans="1:1">
      <c r="A3" t="s">
        <v>539</v>
      </c>
    </row>
    <row r="4" spans="1:1">
      <c r="A4" t="s">
        <v>540</v>
      </c>
    </row>
    <row r="7" spans="8:8">
      <c r="H7" s="1">
        <v>1000</v>
      </c>
    </row>
    <row r="8" spans="8:8">
      <c r="H8" s="1">
        <v>10</v>
      </c>
    </row>
    <row r="9" spans="5:10">
      <c r="E9" s="1" t="s">
        <v>541</v>
      </c>
      <c r="F9" s="1" t="s">
        <v>542</v>
      </c>
      <c r="G9" s="1" t="s">
        <v>543</v>
      </c>
      <c r="H9" s="1" t="s">
        <v>544</v>
      </c>
      <c r="I9" s="1" t="s">
        <v>545</v>
      </c>
      <c r="J9" s="3" t="s">
        <v>546</v>
      </c>
    </row>
    <row r="10" spans="4:10">
      <c r="D10" s="1">
        <v>1000000000</v>
      </c>
      <c r="E10" s="1">
        <v>0</v>
      </c>
      <c r="F10" s="1">
        <v>0</v>
      </c>
      <c r="G10" s="1">
        <v>1000</v>
      </c>
      <c r="H10" s="1">
        <v>10</v>
      </c>
      <c r="I10" s="1">
        <v>1.5</v>
      </c>
      <c r="J10" s="1">
        <v>0</v>
      </c>
    </row>
    <row r="11" spans="5:11">
      <c r="E11" s="1" t="str">
        <f t="shared" ref="E11:J11" si="0">IF(E10=0,"",$B$2&amp;E9&amp;$B$2&amp;$B$1&amp;E10)</f>
        <v/>
      </c>
      <c r="F11" s="1" t="str">
        <f t="shared" si="0"/>
        <v/>
      </c>
      <c r="G11" s="1" t="str">
        <f t="shared" si="0"/>
        <v>"Mana":1000</v>
      </c>
      <c r="H11" s="1" t="str">
        <f t="shared" si="0"/>
        <v>"HurtEngry":10</v>
      </c>
      <c r="I11" s="1" t="str">
        <f t="shared" si="0"/>
        <v>"CriDmgInc":1.5</v>
      </c>
      <c r="J11" s="1" t="str">
        <f t="shared" si="0"/>
        <v/>
      </c>
      <c r="K11" t="str">
        <f>$A$3&amp;_xlfn.TEXTJOIN($C$1,1,E11:J11)&amp;$A$4</f>
        <v>{"Mana":1000,"HurtEngry":10,"CriDmgInc":1.5}</v>
      </c>
    </row>
    <row r="13" spans="5:10">
      <c r="E13" s="1" t="s">
        <v>541</v>
      </c>
      <c r="F13" s="1" t="s">
        <v>542</v>
      </c>
      <c r="G13" s="1" t="s">
        <v>543</v>
      </c>
      <c r="H13" s="1" t="s">
        <v>544</v>
      </c>
      <c r="I13" s="1" t="s">
        <v>545</v>
      </c>
      <c r="J13" s="3" t="s">
        <v>546</v>
      </c>
    </row>
    <row r="14" spans="5:10">
      <c r="E14" s="1">
        <v>0</v>
      </c>
      <c r="F14" s="1">
        <v>0</v>
      </c>
      <c r="G14" s="1">
        <v>1000</v>
      </c>
      <c r="H14" s="1">
        <v>10</v>
      </c>
      <c r="I14" s="1">
        <v>1.5</v>
      </c>
      <c r="J14" s="1">
        <v>0</v>
      </c>
    </row>
    <row r="15" spans="5:11">
      <c r="E15" s="1" t="str">
        <f t="shared" ref="E15" si="1">IF(E14=0,"",$B$2&amp;E13&amp;$B$2&amp;$B$1&amp;E14)</f>
        <v/>
      </c>
      <c r="F15" s="1" t="str">
        <f t="shared" ref="F15" si="2">IF(F14=0,"",$B$2&amp;F13&amp;$B$2&amp;$B$1&amp;F14)</f>
        <v/>
      </c>
      <c r="G15" s="1" t="str">
        <f t="shared" ref="G15" si="3">IF(G14=0,"",$B$2&amp;G13&amp;$B$2&amp;$B$1&amp;G14)</f>
        <v>"Mana":1000</v>
      </c>
      <c r="H15" s="1" t="str">
        <f t="shared" ref="H15" si="4">IF(H14=0,"",$B$2&amp;H13&amp;$B$2&amp;$B$1&amp;H14)</f>
        <v>"HurtEngry":10</v>
      </c>
      <c r="I15" s="1" t="str">
        <f t="shared" ref="I15" si="5">IF(I14=0,"",$B$2&amp;I13&amp;$B$2&amp;$B$1&amp;I14)</f>
        <v>"CriDmgInc":1.5</v>
      </c>
      <c r="J15" s="1" t="str">
        <f t="shared" ref="J15" si="6">IF(J14=0,"",$B$2&amp;J13&amp;$B$2&amp;$B$1&amp;J14)</f>
        <v/>
      </c>
      <c r="K15" t="str">
        <f>$A$3&amp;_xlfn.TEXTJOIN($C$1,1,E15:J15)&amp;$A$4</f>
        <v>{"Mana":1000,"HurtEngry":10,"CriDmgInc":1.5}</v>
      </c>
    </row>
    <row r="24" spans="7:7">
      <c r="G24" s="2" t="s">
        <v>547</v>
      </c>
    </row>
    <row r="25" spans="7:7">
      <c r="G25" s="2" t="s">
        <v>548</v>
      </c>
    </row>
    <row r="26" spans="7:7">
      <c r="G26" s="2" t="s">
        <v>549</v>
      </c>
    </row>
    <row r="27" spans="7:7">
      <c r="G27" s="2" t="s">
        <v>550</v>
      </c>
    </row>
    <row r="28" spans="7:7">
      <c r="G28" s="2" t="s">
        <v>551</v>
      </c>
    </row>
    <row r="29" spans="7:7">
      <c r="G29" s="2" t="s">
        <v>552</v>
      </c>
    </row>
    <row r="30" spans="7:7">
      <c r="G30" s="2" t="s">
        <v>553</v>
      </c>
    </row>
    <row r="31" spans="7:7">
      <c r="G31" s="2" t="s">
        <v>554</v>
      </c>
    </row>
    <row r="32" spans="7:7">
      <c r="G32" s="2" t="s">
        <v>555</v>
      </c>
    </row>
    <row r="33" spans="7:7">
      <c r="G33" s="2" t="s">
        <v>556</v>
      </c>
    </row>
    <row r="34" spans="7:7">
      <c r="G34" s="2" t="s">
        <v>557</v>
      </c>
    </row>
    <row r="35" spans="7:7">
      <c r="G35" s="2" t="s">
        <v>558</v>
      </c>
    </row>
    <row r="36" spans="7:7">
      <c r="G36" s="2" t="s">
        <v>559</v>
      </c>
    </row>
    <row r="37" spans="7:7">
      <c r="G37" s="2" t="s">
        <v>560</v>
      </c>
    </row>
    <row r="38" spans="7:7">
      <c r="G38" s="2" t="s">
        <v>561</v>
      </c>
    </row>
    <row r="39" spans="7:7">
      <c r="G39" s="2" t="s">
        <v>562</v>
      </c>
    </row>
    <row r="40" spans="7:7">
      <c r="G40" s="2" t="s">
        <v>563</v>
      </c>
    </row>
    <row r="41" spans="7:7">
      <c r="G41" s="2" t="s">
        <v>564</v>
      </c>
    </row>
    <row r="42" spans="7:7">
      <c r="G42" s="2" t="s">
        <v>565</v>
      </c>
    </row>
    <row r="43" spans="7:7">
      <c r="G43" s="2" t="s">
        <v>566</v>
      </c>
    </row>
    <row r="44" spans="7:7">
      <c r="G44" s="2" t="s">
        <v>567</v>
      </c>
    </row>
    <row r="45" spans="7:7">
      <c r="G45" s="2" t="s">
        <v>568</v>
      </c>
    </row>
    <row r="46" spans="7:7">
      <c r="G46" s="2" t="s">
        <v>569</v>
      </c>
    </row>
    <row r="47" spans="7:7">
      <c r="G47" s="2" t="s">
        <v>570</v>
      </c>
    </row>
    <row r="48" spans="7:7">
      <c r="G48" s="2" t="s">
        <v>571</v>
      </c>
    </row>
    <row r="49" spans="7:7">
      <c r="G49" s="2" t="s">
        <v>572</v>
      </c>
    </row>
    <row r="50" spans="7:7">
      <c r="G50" s="2" t="s">
        <v>573</v>
      </c>
    </row>
    <row r="51" spans="7:7">
      <c r="G51" s="2" t="s">
        <v>574</v>
      </c>
    </row>
    <row r="52" spans="7:7">
      <c r="G52" s="2" t="s">
        <v>575</v>
      </c>
    </row>
    <row r="53" spans="7:7">
      <c r="G53" s="2" t="s">
        <v>576</v>
      </c>
    </row>
    <row r="54" spans="7:7">
      <c r="G54" s="2" t="s">
        <v>577</v>
      </c>
    </row>
    <row r="55" spans="7:7">
      <c r="G55" s="2" t="s">
        <v>578</v>
      </c>
    </row>
    <row r="56" spans="7:7">
      <c r="G56" s="2" t="s">
        <v>579</v>
      </c>
    </row>
    <row r="57" spans="7:7">
      <c r="G57" s="2" t="s">
        <v>580</v>
      </c>
    </row>
    <row r="58" spans="7:7">
      <c r="G58" s="2" t="s">
        <v>581</v>
      </c>
    </row>
    <row r="59" spans="7:7">
      <c r="G59" s="2" t="s">
        <v>582</v>
      </c>
    </row>
    <row r="60" spans="7:7">
      <c r="G60" s="2" t="s">
        <v>583</v>
      </c>
    </row>
    <row r="61" spans="7:7">
      <c r="G61" s="2" t="s">
        <v>584</v>
      </c>
    </row>
    <row r="62" spans="7:7">
      <c r="G62" s="2" t="s">
        <v>585</v>
      </c>
    </row>
    <row r="63" spans="7:7">
      <c r="G63" s="2" t="s">
        <v>586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配置</vt:lpstr>
      <vt:lpstr>中转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王敖</cp:lastModifiedBy>
  <dcterms:created xsi:type="dcterms:W3CDTF">2024-06-27T09:40:00Z</dcterms:created>
  <dcterms:modified xsi:type="dcterms:W3CDTF">2025-04-17T09:11:50Z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5348593371264519B8522C2B5A6C5D0C_11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true</vt:bool>
  </property>
</Properties>
</file>