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<sst xmlns="http://schemas.openxmlformats.org/spreadsheetml/2006/main" count="285" uniqueCount="123">
  <si>
    <t>Id</t>
  </si>
  <si>
    <t>BoxID</t>
  </si>
  <si>
    <t>Star</t>
  </si>
  <si>
    <t>Reward</t>
  </si>
  <si>
    <t>int</t>
  </si>
  <si>
    <t>string</t>
  </si>
  <si>
    <t>主键</t>
  </si>
  <si>
    <t>箱子ID</t>
  </si>
  <si>
    <t>箱子星级需求</t>
  </si>
  <si>
    <t>升级奖励</t>
  </si>
  <si>
    <t>//序号</t>
  </si>
  <si>
    <t>填写具体数字</t>
  </si>
  <si>
    <t>[道具:数量]</t>
  </si>
  <si>
    <t>[{"ItemId":</t>
  </si>
  <si>
    <t>,"Num":</t>
  </si>
  <si>
    <t>}]</t>
  </si>
  <si>
    <t>,{"ItemId":</t>
  </si>
  <si>
    <t>[</t>
  </si>
  <si>
    <t>}</t>
  </si>
  <si>
    <t>]</t>
  </si>
  <si>
    <t>奖励道具1</t>
  </si>
  <si>
    <t>道具id1</t>
  </si>
  <si>
    <t>数量1</t>
  </si>
  <si>
    <t>奖励道具2</t>
  </si>
  <si>
    <t>道具id2</t>
  </si>
  <si>
    <t>数量2</t>
  </si>
  <si>
    <t>偷车钳</t>
  </si>
  <si>
    <t>骷髅币</t>
  </si>
  <si>
    <t>史诗偷车钳</t>
  </si>
  <si>
    <t>医疗机器人</t>
  </si>
  <si>
    <t>限时行动偷车钳</t>
  </si>
  <si>
    <t>改装手册</t>
  </si>
  <si>
    <t>传说偷车钳</t>
  </si>
  <si>
    <t>精英级零件</t>
  </si>
  <si>
    <t>史诗级零件（不含神魔）</t>
  </si>
  <si>
    <t>废铁</t>
  </si>
  <si>
    <t>史诗级零件（含神魔）</t>
  </si>
  <si>
    <t>史诗级零件（仅神魔）</t>
  </si>
  <si>
    <t>西部改装件</t>
  </si>
  <si>
    <t>东部改装件</t>
  </si>
  <si>
    <t>硅谷改装件</t>
  </si>
  <si>
    <t>霓虹改装件</t>
  </si>
  <si>
    <t>万能改装件</t>
  </si>
  <si>
    <t>喷火枪</t>
  </si>
  <si>
    <t>大炮</t>
  </si>
  <si>
    <t>科技小手枪</t>
  </si>
  <si>
    <t>燃烧瓶</t>
  </si>
  <si>
    <t>左轮</t>
  </si>
  <si>
    <t>机械弩</t>
  </si>
  <si>
    <t>手捧雷</t>
  </si>
  <si>
    <t>筹码</t>
  </si>
  <si>
    <t>榴弹</t>
  </si>
  <si>
    <t>机枪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</si>
  <si>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</si>
  <si>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</si>
  <si>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</si>
  <si>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</si>
  <si>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</si>
  <si>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</si>
  <si>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</si>
  <si>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</si>
  <si>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</si>
  <si>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</si>
  <si>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</si>
  <si>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</si>
  <si>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</si>
  <si>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</si>
  <si>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冰弹手炮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</si>
  <si>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</si>
  <si>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</si>
  <si>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</si>
  <si>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</si>
  <si>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</si>
  <si>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</si>
  <si>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</si>
  <si>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</si>
  <si>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</si>
  <si>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</si>
  <si>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</si>
  <si>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</si>
  <si>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</si>
  <si>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</si>
  <si>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小弟A</t>
  </si>
  <si>
    <t>小弟B</t>
  </si>
  <si>
    <t>小弟C</t>
  </si>
  <si>
    <t>小弟D</t>
  </si>
  <si>
    <t>小弟E</t>
  </si>
  <si>
    <t>龙焰晶</t>
  </si>
  <si>
    <t>钻石</t>
  </si>
  <si>
    <t>钞票</t>
  </si>
  <si>
    <t>机油</t>
  </si>
  <si>
    <t>多莉的兑换券</t>
  </si>
  <si>
    <t>石油</t>
  </si>
  <si>
    <t>钞票（1秒）</t>
  </si>
  <si>
    <t>改装手册（1秒）</t>
  </si>
  <si>
    <t>机油（1秒）</t>
  </si>
  <si>
    <t>钞票箱（2小时）</t>
  </si>
  <si>
    <t>改装手册箱（2小时）</t>
  </si>
  <si>
    <t>机油箱（2小时）</t>
  </si>
  <si>
    <t>钞票箱（8小时）</t>
  </si>
  <si>
    <t>改装手册箱（8小时）</t>
  </si>
  <si>
    <t>机油箱（8小时）</t>
  </si>
  <si>
    <t>钞票箱（24小时）</t>
  </si>
  <si>
    <t>改装手册箱（24小时）</t>
  </si>
  <si>
    <t>机油箱（24小时）</t>
  </si>
  <si>
    <t>钞票箱（3天）</t>
  </si>
  <si>
    <t>改装手册箱（3天）</t>
  </si>
  <si>
    <t>机油箱（3天）</t>
  </si>
  <si>
    <t>史诗级英雄自选宝箱</t>
  </si>
  <si>
    <t>精英级英雄自选宝箱</t>
  </si>
  <si>
    <t>招募自选宝箱</t>
  </si>
  <si>
    <t>资源自选宝箱</t>
  </si>
  <si>
    <t>战令积分</t>
  </si>
  <si>
    <t>复活药水</t>
  </si>
  <si>
    <t>建筑队列1</t>
  </si>
  <si>
    <t>建筑队列2</t>
  </si>
  <si>
    <t>建筑队列3</t>
  </si>
  <si>
    <t>建筑队列4</t>
  </si>
  <si>
    <t>1M加速</t>
  </si>
  <si>
    <t>5M加速</t>
  </si>
  <si>
    <t>15M加速</t>
  </si>
  <si>
    <t>30M加速</t>
  </si>
  <si>
    <t>60M加速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</si>
</sst>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selection activeCell="D14" sqref="D14"/>
    </sheetView>
  </sheetViews>
  <sheetFormatPr defaultColWidth="9" defaultRowHeight="13.5" outlineLevelCol="3"/>
  <cols>
    <col min="1" max="2" width="7.125" customWidth="1"/>
    <col min="3" max="3" width="12.875" customWidth="1"/>
    <col min="4" max="4" width="68.25" customWidth="1"/>
  </cols>
  <sheetData>
    <row r="1" spans="1:4">
      <c r="A1" s="1" t="s">
        <v>0</v>
      </c>
      <c r="B1" s="2" t="s">
        <v>1</v>
      </c>
      <c r="C1" s="1" t="s">
        <v>2</v>
      </c>
      <c r="D1" s="1" t="s">
        <v>3</v>
      </c>
    </row>
    <row r="2" spans="1:4">
      <c r="A2" s="1" t="s">
        <v>4</v>
      </c>
      <c r="B2" s="1" t="s">
        <v>4</v>
      </c>
      <c r="C2" s="1" t="s">
        <v>4</v>
      </c>
      <c r="D2" s="1" t="s">
        <v>5</v>
      </c>
    </row>
    <row r="3" spans="1:4">
      <c r="A3" s="1" t="s">
        <v>6</v>
      </c>
      <c r="B3" s="1" t="s">
        <v>7</v>
      </c>
      <c r="C3" s="1" t="s">
        <v>8</v>
      </c>
      <c r="D3" s="1" t="s">
        <v>9</v>
      </c>
    </row>
    <row r="4" spans="1:4">
      <c r="A4" s="1" t="s">
        <v>10</v>
      </c>
      <c r="B4" s="1" t="s">
        <v>7</v>
      </c>
      <c r="C4" s="1" t="s">
        <v>11</v>
      </c>
      <c r="D4" s="1" t="s">
        <v>12</v>
      </c>
    </row>
    <row r="5" spans="1:4">
      <c r="A5">
        <f>B5</f>
        <v>1</v>
      </c>
      <c r="B5">
        <v>1</v>
      </c>
      <c r="C5">
        <v>2</v>
      </c>
      <c r="D5" t="str">
        <f>Sheet2!L4</f>
        <v>[{"ItemId":50009,"Num":30}]</v>
      </c>
    </row>
    <row r="6" spans="1:4">
      <c r="A6">
        <f t="shared" ref="A6:A37" si="0">B6</f>
        <v>2</v>
      </c>
      <c r="B6">
        <v>2</v>
      </c>
      <c r="C6">
        <v>4</v>
      </c>
      <c r="D6" t="str">
        <f>Sheet2!L5</f>
        <v>[{"ItemId":50009,"Num":50},{"ItemId":40003,"Num":1}]</v>
      </c>
    </row>
    <row r="7" spans="1:4">
      <c r="A7">
        <f t="shared" si="0"/>
        <v>3</v>
      </c>
      <c r="B7">
        <v>3</v>
      </c>
      <c r="C7">
        <v>7</v>
      </c>
      <c r="D7" t="str">
        <f>Sheet2!L6</f>
        <v>[{"ItemId":50009,"Num":100},{"ItemId":50004,"Num":100}]</v>
      </c>
    </row>
    <row r="8" spans="1:4">
      <c r="A8">
        <f t="shared" si="0"/>
        <v>4</v>
      </c>
      <c r="B8">
        <v>4</v>
      </c>
      <c r="C8">
        <v>10</v>
      </c>
      <c r="D8" t="str">
        <f>Sheet2!L7</f>
        <v>[{"ItemId":50009,"Num":200},{"ItemId":10001,"Num":6000}]</v>
      </c>
    </row>
    <row r="9" spans="1:4">
      <c r="A9">
        <f t="shared" si="0"/>
        <v>5</v>
      </c>
      <c r="B9">
        <v>5</v>
      </c>
      <c r="C9">
        <v>13</v>
      </c>
      <c r="D9" t="str">
        <f>Sheet2!L8</f>
        <v>[{"ItemId":50009,"Num":300},{"ItemId":10002,"Num":1}]</v>
      </c>
    </row>
    <row r="10" spans="1:4">
      <c r="A10">
        <f t="shared" si="0"/>
        <v>6</v>
      </c>
      <c r="B10">
        <v>6</v>
      </c>
      <c r="C10">
        <v>16</v>
      </c>
      <c r="D10" t="str">
        <f>Sheet2!L9</f>
        <v>[{"ItemId":50009,"Num":450},{"ItemId":50007,"Num":6000}]</v>
      </c>
    </row>
    <row r="11" spans="1:4">
      <c r="A11">
        <f t="shared" si="0"/>
        <v>7</v>
      </c>
      <c r="B11">
        <v>7</v>
      </c>
      <c r="C11">
        <v>20</v>
      </c>
      <c r="D11" t="str">
        <f>Sheet2!L10</f>
        <v>[{"ItemId":50009,"Num":675},{"ItemId":50007,"Num":6000}]</v>
      </c>
    </row>
    <row r="12" spans="1:4">
      <c r="A12">
        <f t="shared" si="0"/>
        <v>8</v>
      </c>
      <c r="B12">
        <v>8</v>
      </c>
      <c r="C12">
        <v>25</v>
      </c>
      <c r="D12" t="str">
        <f>Sheet2!L11</f>
        <v>[{"ItemId":50009,"Num":1015},{"ItemId":10002,"Num":1}]</v>
      </c>
    </row>
    <row r="13" spans="1:4">
      <c r="A13">
        <f t="shared" si="0"/>
        <v>9</v>
      </c>
      <c r="B13">
        <v>9</v>
      </c>
      <c r="C13">
        <v>30</v>
      </c>
      <c r="D13" t="str">
        <f>Sheet2!L12</f>
        <v>[{"ItemId":50009,"Num":1525},{"ItemId":10002,"Num":1}]</v>
      </c>
    </row>
    <row r="14" spans="1:4">
      <c r="A14">
        <f t="shared" si="0"/>
        <v>10</v>
      </c>
      <c r="B14">
        <v>10</v>
      </c>
      <c r="C14">
        <v>35</v>
      </c>
      <c r="D14" t="str">
        <f>Sheet2!L13</f>
        <v>[{"ItemId":50009,"Num":2290},{"ItemId":10002,"Num":1}]</v>
      </c>
    </row>
    <row r="15" spans="1:4">
      <c r="A15">
        <f t="shared" si="0"/>
        <v>11</v>
      </c>
      <c r="B15">
        <v>11</v>
      </c>
      <c r="C15">
        <v>40</v>
      </c>
      <c r="D15" t="str">
        <f>Sheet2!L14</f>
        <v>[{"ItemId":50009,"Num":3435},{"ItemId":10002,"Num":1}]</v>
      </c>
    </row>
    <row r="16" spans="1:4">
      <c r="A16">
        <f t="shared" si="0"/>
        <v>12</v>
      </c>
      <c r="B16">
        <v>12</v>
      </c>
      <c r="C16">
        <v>45</v>
      </c>
      <c r="D16" t="str">
        <f>Sheet2!L15</f>
        <v>[{"ItemId":50009,"Num":5155},{"ItemId":10002,"Num":1}]</v>
      </c>
    </row>
    <row r="17" spans="1:4">
      <c r="A17">
        <f t="shared" si="0"/>
        <v>13</v>
      </c>
      <c r="B17">
        <v>13</v>
      </c>
      <c r="C17">
        <v>50</v>
      </c>
      <c r="D17" t="str">
        <f>Sheet2!L16</f>
        <v>[{"ItemId":50009,"Num":7735},{"ItemId":10002,"Num":1}]</v>
      </c>
    </row>
    <row r="18" spans="1:4">
      <c r="A18">
        <f t="shared" si="0"/>
        <v>14</v>
      </c>
      <c r="B18">
        <v>14</v>
      </c>
      <c r="C18">
        <v>55</v>
      </c>
      <c r="D18" t="str">
        <f>Sheet2!L17</f>
        <v>[{"ItemId":50009,"Num":11605},{"ItemId":10002,"Num":1}]</v>
      </c>
    </row>
    <row r="19" spans="1:4">
      <c r="A19">
        <f t="shared" si="0"/>
        <v>15</v>
      </c>
      <c r="B19">
        <v>15</v>
      </c>
      <c r="C19">
        <v>60</v>
      </c>
      <c r="D19" t="str">
        <f>Sheet2!L18</f>
        <v>[{"ItemId":50009,"Num":17410},{"ItemId":10002,"Num":1}]</v>
      </c>
    </row>
    <row r="20" spans="1:4">
      <c r="A20">
        <f t="shared" si="0"/>
        <v>16</v>
      </c>
      <c r="B20">
        <v>16</v>
      </c>
      <c r="C20">
        <v>65</v>
      </c>
      <c r="D20" t="str">
        <f>Sheet2!L19</f>
        <v>[{"ItemId":50009,"Num":26115},{"ItemId":10002,"Num":1}]</v>
      </c>
    </row>
    <row r="21" spans="1:4">
      <c r="A21">
        <f t="shared" si="0"/>
        <v>17</v>
      </c>
      <c r="B21">
        <v>17</v>
      </c>
      <c r="C21">
        <v>70</v>
      </c>
      <c r="D21" t="str">
        <f>Sheet2!L20</f>
        <v>[{"ItemId":50009,"Num":39175},{"ItemId":10002,"Num":1}]</v>
      </c>
    </row>
    <row r="22" spans="1:4">
      <c r="A22">
        <f t="shared" si="0"/>
        <v>18</v>
      </c>
      <c r="B22">
        <v>18</v>
      </c>
      <c r="C22">
        <v>75</v>
      </c>
      <c r="D22" t="str">
        <f>Sheet2!L21</f>
        <v>[{"ItemId":50009,"Num":58765},{"ItemId":10002,"Num":1}]</v>
      </c>
    </row>
    <row r="23" spans="1:4">
      <c r="A23">
        <f t="shared" si="0"/>
        <v>19</v>
      </c>
      <c r="B23">
        <v>19</v>
      </c>
      <c r="C23">
        <v>80</v>
      </c>
      <c r="D23" t="str">
        <f>Sheet2!L22</f>
        <v>[{"ItemId":50009,"Num":88150},{"ItemId":10002,"Num":1}]</v>
      </c>
    </row>
    <row r="24" spans="1:4">
      <c r="A24">
        <f t="shared" si="0"/>
        <v>20</v>
      </c>
      <c r="B24">
        <v>20</v>
      </c>
      <c r="C24">
        <v>85</v>
      </c>
      <c r="D24" t="str">
        <f>Sheet2!L23</f>
        <v>[{"ItemId":50009,"Num":132225},{"ItemId":10002,"Num":1}]</v>
      </c>
    </row>
    <row r="25" spans="1:4">
      <c r="A25">
        <f t="shared" si="0"/>
        <v>21</v>
      </c>
      <c r="B25">
        <v>21</v>
      </c>
      <c r="C25">
        <v>90</v>
      </c>
      <c r="D25" t="str">
        <f>Sheet2!L24</f>
        <v>[{"ItemId":50009,"Num":198340},{"ItemId":10002,"Num":1}]</v>
      </c>
    </row>
    <row r="26" spans="1:4">
      <c r="A26">
        <f t="shared" si="0"/>
        <v>22</v>
      </c>
      <c r="B26">
        <v>22</v>
      </c>
      <c r="C26">
        <v>95</v>
      </c>
      <c r="D26" t="str">
        <f>Sheet2!L25</f>
        <v>[{"ItemId":50009,"Num":297510},{"ItemId":10002,"Num":1}]</v>
      </c>
    </row>
    <row r="27" spans="1:4">
      <c r="A27">
        <f t="shared" si="0"/>
        <v>23</v>
      </c>
      <c r="B27">
        <v>23</v>
      </c>
      <c r="C27">
        <v>100</v>
      </c>
      <c r="D27" t="str">
        <f>Sheet2!L26</f>
        <v>[{"ItemId":50009,"Num":446265},{"ItemId":10002,"Num":1}]</v>
      </c>
    </row>
    <row r="28" spans="1:4">
      <c r="A28">
        <f t="shared" si="0"/>
        <v>24</v>
      </c>
      <c r="B28">
        <v>24</v>
      </c>
      <c r="C28">
        <v>105</v>
      </c>
      <c r="D28" t="str">
        <f>Sheet2!L27</f>
        <v>[{"ItemId":50009,"Num":669400},{"ItemId":10002,"Num":1}]</v>
      </c>
    </row>
    <row r="29" spans="1:4">
      <c r="A29">
        <f t="shared" si="0"/>
        <v>25</v>
      </c>
      <c r="B29">
        <v>25</v>
      </c>
      <c r="C29">
        <v>110</v>
      </c>
      <c r="D29" t="str">
        <f>Sheet2!L28</f>
        <v>[{"ItemId":50009,"Num":1004100},{"ItemId":10002,"Num":1}]</v>
      </c>
    </row>
    <row r="30" spans="1:4">
      <c r="A30">
        <f t="shared" si="0"/>
        <v>26</v>
      </c>
      <c r="B30">
        <v>26</v>
      </c>
      <c r="C30">
        <v>115</v>
      </c>
      <c r="D30" t="str">
        <f>Sheet2!L29</f>
        <v>[{"ItemId":50009,"Num":1506150},{"ItemId":10002,"Num":1}]</v>
      </c>
    </row>
    <row r="31" spans="1:4">
      <c r="A31">
        <f t="shared" si="0"/>
        <v>27</v>
      </c>
      <c r="B31">
        <v>27</v>
      </c>
      <c r="C31">
        <v>120</v>
      </c>
      <c r="D31" t="str">
        <f>Sheet2!L30</f>
        <v>[{"ItemId":50009,"Num":2259225},{"ItemId":10002,"Num":1}]</v>
      </c>
    </row>
    <row r="32" spans="1:4">
      <c r="A32">
        <f t="shared" si="0"/>
        <v>28</v>
      </c>
      <c r="B32">
        <v>28</v>
      </c>
      <c r="C32">
        <v>125</v>
      </c>
      <c r="D32" t="str">
        <f>Sheet2!L31</f>
        <v>[{"ItemId":50009,"Num":3388840},{"ItemId":10002,"Num":1}]</v>
      </c>
    </row>
    <row r="33" spans="1:4">
      <c r="A33">
        <f t="shared" si="0"/>
        <v>29</v>
      </c>
      <c r="B33">
        <v>29</v>
      </c>
      <c r="C33">
        <v>130</v>
      </c>
      <c r="D33" t="str">
        <f>Sheet2!L32</f>
        <v>[{"ItemId":50009,"Num":5083260},{"ItemId":10002,"Num":1}]</v>
      </c>
    </row>
    <row r="34" spans="1:4">
      <c r="A34">
        <f t="shared" si="0"/>
        <v>30</v>
      </c>
      <c r="B34">
        <v>30</v>
      </c>
      <c r="C34">
        <v>135</v>
      </c>
      <c r="D34" t="str">
        <f>Sheet2!L33</f>
        <v>[{"ItemId":50009,"Num":7624890},{"ItemId":10002,"Num":1}]</v>
      </c>
    </row>
    <row r="35" spans="1:4">
      <c r="A35">
        <f t="shared" si="0"/>
        <v>31</v>
      </c>
      <c r="B35">
        <v>31</v>
      </c>
      <c r="C35">
        <v>140</v>
      </c>
      <c r="D35" t="str">
        <f>Sheet2!L34</f>
        <v>[{"ItemId":50009,"Num":11437335},{"ItemId":10002,"Num":1}]</v>
      </c>
    </row>
    <row r="36" spans="1:4">
      <c r="A36">
        <f t="shared" si="0"/>
        <v>32</v>
      </c>
      <c r="B36">
        <v>32</v>
      </c>
      <c r="C36">
        <v>145</v>
      </c>
      <c r="D36" t="str">
        <f>Sheet2!L35</f>
        <v>[{"ItemId":50009,"Num":17156005},{"ItemId":10002,"Num":1}]</v>
      </c>
    </row>
    <row r="37" spans="1:4">
      <c r="A37">
        <f t="shared" si="0"/>
        <v>33</v>
      </c>
      <c r="B37">
        <v>33</v>
      </c>
      <c r="C37">
        <v>150</v>
      </c>
      <c r="D37" t="str">
        <f>Sheet2!L36</f>
        <v>[{"ItemId":50009,"Num":25734010},{"ItemId":10002,"Num":1}]</v>
      </c>
    </row>
    <row r="38" spans="1:4">
      <c r="A38">
        <f t="shared" ref="A38:A54" si="1">B38</f>
        <v>34</v>
      </c>
      <c r="B38">
        <v>34</v>
      </c>
      <c r="C38">
        <v>155</v>
      </c>
      <c r="D38" t="str">
        <f>Sheet2!L37</f>
        <v>[{"ItemId":50009,"Num":38601015},{"ItemId":10002,"Num":1}]</v>
      </c>
    </row>
    <row r="39" spans="1:4">
      <c r="A39">
        <f t="shared" si="1"/>
        <v>35</v>
      </c>
      <c r="B39">
        <v>35</v>
      </c>
      <c r="C39">
        <v>160</v>
      </c>
      <c r="D39" t="str">
        <f>Sheet2!L38</f>
        <v>[{"ItemId":50009,"Num":57901525},{"ItemId":10002,"Num":1}]</v>
      </c>
    </row>
    <row r="40" spans="1:4">
      <c r="A40">
        <f t="shared" si="1"/>
        <v>36</v>
      </c>
      <c r="B40">
        <v>36</v>
      </c>
      <c r="C40">
        <v>165</v>
      </c>
      <c r="D40" t="str">
        <f>Sheet2!L39</f>
        <v>[{"ItemId":50009,"Num":86852290},{"ItemId":10002,"Num":1}]</v>
      </c>
    </row>
    <row r="41" spans="1:4">
      <c r="A41">
        <f t="shared" si="1"/>
        <v>37</v>
      </c>
      <c r="B41">
        <v>37</v>
      </c>
      <c r="C41">
        <v>170</v>
      </c>
      <c r="D41" t="str">
        <f>Sheet2!L40</f>
        <v>[{"ItemId":50009,"Num":130278435},{"ItemId":10002,"Num":1}]</v>
      </c>
    </row>
    <row r="42" spans="1:4">
      <c r="A42">
        <f t="shared" si="1"/>
        <v>38</v>
      </c>
      <c r="B42">
        <v>38</v>
      </c>
      <c r="C42">
        <v>175</v>
      </c>
      <c r="D42" t="str">
        <f>Sheet2!L41</f>
        <v>[{"ItemId":50009,"Num":195417655},{"ItemId":10002,"Num":1}]</v>
      </c>
    </row>
    <row r="43" spans="1:4">
      <c r="A43">
        <f t="shared" si="1"/>
        <v>39</v>
      </c>
      <c r="B43">
        <v>39</v>
      </c>
      <c r="C43">
        <v>180</v>
      </c>
      <c r="D43" t="str">
        <f>Sheet2!L42</f>
        <v>[{"ItemId":50009,"Num":293126485},{"ItemId":10002,"Num":1}]</v>
      </c>
    </row>
    <row r="44" spans="1:4">
      <c r="A44">
        <f t="shared" si="1"/>
        <v>40</v>
      </c>
      <c r="B44">
        <v>40</v>
      </c>
      <c r="C44">
        <v>185</v>
      </c>
      <c r="D44" t="str">
        <f>Sheet2!L43</f>
        <v>[{"ItemId":50009,"Num":439689730},{"ItemId":10002,"Num":1}]</v>
      </c>
    </row>
    <row r="45" spans="1:4">
      <c r="A45">
        <f t="shared" si="1"/>
        <v>41</v>
      </c>
      <c r="B45">
        <v>41</v>
      </c>
      <c r="C45">
        <v>190</v>
      </c>
      <c r="D45" t="str">
        <f>Sheet2!L44</f>
        <v>[{"ItemId":50009,"Num":659534595},{"ItemId":10002,"Num":1}]</v>
      </c>
    </row>
    <row r="46" spans="1:4">
      <c r="A46">
        <f t="shared" si="1"/>
        <v>42</v>
      </c>
      <c r="B46">
        <v>42</v>
      </c>
      <c r="C46">
        <v>195</v>
      </c>
      <c r="D46" t="str">
        <f>Sheet2!L45</f>
        <v>[{"ItemId":50009,"Num":989301895},{"ItemId":10002,"Num":1}]</v>
      </c>
    </row>
    <row r="47" spans="1:4">
      <c r="A47">
        <f t="shared" si="1"/>
        <v>43</v>
      </c>
      <c r="B47">
        <v>43</v>
      </c>
      <c r="C47">
        <v>200</v>
      </c>
      <c r="D47" t="str">
        <f>Sheet2!L46</f>
        <v>[{"ItemId":50009,"Num":1483952845},{"ItemId":10002,"Num":1}]</v>
      </c>
    </row>
    <row r="48" spans="1:4">
      <c r="A48">
        <f t="shared" si="1"/>
        <v>44</v>
      </c>
      <c r="B48">
        <v>44</v>
      </c>
      <c r="C48">
        <v>205</v>
      </c>
      <c r="D48" t="str">
        <f>Sheet2!L47</f>
        <v>[{"ItemId":50009,"Num":2225929270},{"ItemId":10002,"Num":1}]</v>
      </c>
    </row>
    <row r="49" spans="1:4">
      <c r="A49">
        <f t="shared" si="1"/>
        <v>45</v>
      </c>
      <c r="B49">
        <v>45</v>
      </c>
      <c r="C49">
        <v>210</v>
      </c>
      <c r="D49" t="str">
        <f>Sheet2!L48</f>
        <v>[{"ItemId":50009,"Num":3338893905},{"ItemId":10002,"Num":1}]</v>
      </c>
    </row>
    <row r="50" spans="1:4">
      <c r="A50">
        <f t="shared" si="1"/>
        <v>46</v>
      </c>
      <c r="B50">
        <v>46</v>
      </c>
      <c r="C50">
        <v>215</v>
      </c>
      <c r="D50" t="str">
        <f>Sheet2!L49</f>
        <v>[{"ItemId":50009,"Num":5008340860},{"ItemId":10002,"Num":1}]</v>
      </c>
    </row>
    <row r="51" spans="1:4">
      <c r="A51">
        <f t="shared" si="1"/>
        <v>47</v>
      </c>
      <c r="B51">
        <v>47</v>
      </c>
      <c r="C51">
        <v>220</v>
      </c>
      <c r="D51" t="str">
        <f>Sheet2!L50</f>
        <v>[{"ItemId":50009,"Num":7512511290},{"ItemId":10002,"Num":1}]</v>
      </c>
    </row>
    <row r="52" spans="1:4">
      <c r="A52">
        <f t="shared" si="1"/>
        <v>48</v>
      </c>
      <c r="B52">
        <v>48</v>
      </c>
      <c r="C52">
        <v>225</v>
      </c>
      <c r="D52" t="str">
        <f>Sheet2!L51</f>
        <v>[{"ItemId":50009,"Num":11268766935},{"ItemId":10002,"Num":1}]</v>
      </c>
    </row>
    <row r="53" spans="1:4">
      <c r="A53">
        <f t="shared" si="1"/>
        <v>49</v>
      </c>
      <c r="B53">
        <v>49</v>
      </c>
      <c r="C53">
        <v>230</v>
      </c>
      <c r="D53" t="str">
        <f>Sheet2!L52</f>
        <v>[{"ItemId":50009,"Num":16903150405},{"ItemId":10002,"Num":1}]</v>
      </c>
    </row>
    <row r="54" spans="1:4">
      <c r="A54">
        <f t="shared" si="1"/>
        <v>50</v>
      </c>
      <c r="B54">
        <v>50</v>
      </c>
      <c r="C54">
        <v>235</v>
      </c>
      <c r="D54" t="str">
        <f>Sheet2!L53</f>
        <v>[{"ItemId":50009,"Num":25354725610},{"ItemId":10002,"Num":1}]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V99"/>
  <sheetViews>
    <sheetView workbookViewId="0">
      <selection activeCell="L13" sqref="L13"/>
    </sheetView>
  </sheetViews>
  <sheetFormatPr defaultColWidth="9" defaultRowHeight="13.5"/>
  <cols>
    <col min="4" max="4" width="12.625" customWidth="1"/>
    <col min="5" max="5" width="8.375" customWidth="1"/>
    <col min="6" max="6" width="6.125" customWidth="1"/>
    <col min="7" max="7" width="12.625" customWidth="1"/>
    <col min="8" max="8" width="8.375" customWidth="1"/>
    <col min="9" max="9" width="6.125" customWidth="1"/>
    <col min="10" max="10" width="31.5" customWidth="1"/>
    <col min="11" max="11" width="32.625" customWidth="1"/>
    <col min="21" max="21" width="23.375" customWidth="1"/>
  </cols>
  <sheetData>
    <row r="2" spans="4:10"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4:22">
      <c r="D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U3" t="s">
        <v>26</v>
      </c>
      <c r="V3">
        <v>10001</v>
      </c>
    </row>
    <row r="4" spans="4:22">
      <c r="D4" t="s">
        <v>27</v>
      </c>
      <c r="E4">
        <f>VLOOKUP(D4,$U$3:$V$99,2,FALSE)</f>
        <v>50009</v>
      </c>
      <c r="F4">
        <v>30</v>
      </c>
      <c r="H4" t="e">
        <f>VLOOKUP(G4,$U$3:$V$99,2,FALSE)</f>
        <v>#N/A</v>
      </c>
      <c r="J4" t="str">
        <f>IF(D4="","[]",$D$2&amp;E4&amp;$E$2&amp;F4&amp;$I$2)</f>
        <v>[{"ItemId":50009,"Num":30}</v>
      </c>
      <c r="K4" t="str">
        <f>IF(G4="","]",$G$2&amp;H4&amp;$E$2&amp;I4&amp;$F$2)</f>
        <v>]</v>
      </c>
      <c r="L4" t="str">
        <f>J4&amp;K4</f>
        <v>[{"ItemId":50009,"Num":30}]</v>
      </c>
      <c r="U4" t="s">
        <v>28</v>
      </c>
      <c r="V4">
        <v>10002</v>
      </c>
    </row>
    <row r="5" spans="4:22">
      <c r="D5" t="s">
        <v>27</v>
      </c>
      <c r="E5">
        <f t="shared" ref="E5:E10" si="0">VLOOKUP(D5,$U$3:$V$99,2,FALSE)</f>
        <v>50009</v>
      </c>
      <c r="F5">
        <v>50</v>
      </c>
      <c r="G5" t="s">
        <v>29</v>
      </c>
      <c r="H5">
        <f>VLOOKUP(G5,$U$3:$V$99,2,FALSE)</f>
        <v>40003</v>
      </c>
      <c r="I5">
        <v>1</v>
      </c>
      <c r="J5" t="str">
        <f t="shared" ref="J5:J10" si="1">IF(D5="","[]",$D$2&amp;E5&amp;$E$2&amp;F5&amp;$I$2)</f>
        <v>[{"ItemId":50009,"Num":50}</v>
      </c>
      <c r="K5" t="str">
        <f t="shared" ref="K5:K36" si="2">IF(G5="","]",$G$2&amp;H5&amp;$E$2&amp;I5&amp;$F$2)</f>
        <v>,{"ItemId":40003,"Num":1}]</v>
      </c>
      <c r="L5" t="str">
        <f t="shared" ref="L5:L36" si="3">J5&amp;K5</f>
        <v>[{"ItemId":50009,"Num":50},{"ItemId":40003,"Num":1}]</v>
      </c>
      <c r="U5" t="s">
        <v>30</v>
      </c>
      <c r="V5">
        <v>10003</v>
      </c>
    </row>
    <row r="6" spans="4:22">
      <c r="D6" t="s">
        <v>27</v>
      </c>
      <c r="E6">
        <f t="shared" si="0"/>
        <v>50009</v>
      </c>
      <c r="F6">
        <v>100</v>
      </c>
      <c r="G6" t="s">
        <v>31</v>
      </c>
      <c r="H6">
        <f>VLOOKUP(G6,$U$3:$V$99,2,FALSE)</f>
        <v>50004</v>
      </c>
      <c r="I6">
        <v>100</v>
      </c>
      <c r="J6" t="str">
        <f t="shared" si="1"/>
        <v>[{"ItemId":50009,"Num":100}</v>
      </c>
      <c r="K6" t="str">
        <f t="shared" si="2"/>
        <v>,{"ItemId":50004,"Num":100}]</v>
      </c>
      <c r="L6" t="str">
        <f t="shared" si="3"/>
        <v>[{"ItemId":50009,"Num":100},{"ItemId":50004,"Num":100}]</v>
      </c>
      <c r="U6" t="s">
        <v>32</v>
      </c>
      <c r="V6">
        <v>10004</v>
      </c>
    </row>
    <row r="7" spans="4:22">
      <c r="D7" t="s">
        <v>27</v>
      </c>
      <c r="E7">
        <f t="shared" si="0"/>
        <v>50009</v>
      </c>
      <c r="F7">
        <v>200</v>
      </c>
      <c r="G7" t="s">
        <v>26</v>
      </c>
      <c r="H7">
        <f>VLOOKUP(G7,$U$3:$V$99,2,FALSE)</f>
        <v>10001</v>
      </c>
      <c r="I7">
        <v>6000</v>
      </c>
      <c r="J7" t="str">
        <f t="shared" si="1"/>
        <v>[{"ItemId":50009,"Num":200}</v>
      </c>
      <c r="K7" t="str">
        <f t="shared" si="2"/>
        <v>,{"ItemId":10001,"Num":6000}]</v>
      </c>
      <c r="L7" t="str">
        <f t="shared" si="3"/>
        <v>[{"ItemId":50009,"Num":200},{"ItemId":10001,"Num":6000}]</v>
      </c>
      <c r="U7" t="s">
        <v>33</v>
      </c>
      <c r="V7">
        <v>20001</v>
      </c>
    </row>
    <row r="8" spans="4:22">
      <c r="D8" t="s">
        <v>27</v>
      </c>
      <c r="E8">
        <f t="shared" si="0"/>
        <v>50009</v>
      </c>
      <c r="F8">
        <f t="shared" ref="F5:F10" si="4">MROUND(F7*1.5,5)</f>
        <v>300</v>
      </c>
      <c r="G8" t="s">
        <v>28</v>
      </c>
      <c r="H8">
        <f>VLOOKUP(G8,$U$3:$V$99,2,FALSE)</f>
        <v>10002</v>
      </c>
      <c r="I8">
        <v>1</v>
      </c>
      <c r="J8" t="str">
        <f t="shared" si="1"/>
        <v>[{"ItemId":50009,"Num":300}</v>
      </c>
      <c r="K8" t="str">
        <f t="shared" si="2"/>
        <v>,{"ItemId":10002,"Num":1}]</v>
      </c>
      <c r="L8" t="str">
        <f t="shared" si="3"/>
        <v>[{"ItemId":50009,"Num":300},{"ItemId":10002,"Num":1}]</v>
      </c>
      <c r="U8" t="s">
        <v>34</v>
      </c>
      <c r="V8">
        <v>20002</v>
      </c>
    </row>
    <row r="9" spans="4:22">
      <c r="D9" t="s">
        <v>27</v>
      </c>
      <c r="E9">
        <f t="shared" si="0"/>
        <v>50009</v>
      </c>
      <c r="F9">
        <f t="shared" si="4"/>
        <v>450</v>
      </c>
      <c r="G9" t="s">
        <v>35</v>
      </c>
      <c r="H9">
        <f>VLOOKUP(G9,$U$3:$V$99,2,FALSE)</f>
        <v>50007</v>
      </c>
      <c r="I9">
        <v>6000</v>
      </c>
      <c r="J9" t="str">
        <f t="shared" si="1"/>
        <v>[{"ItemId":50009,"Num":450}</v>
      </c>
      <c r="K9" t="str">
        <f t="shared" si="2"/>
        <v>,{"ItemId":50007,"Num":6000}]</v>
      </c>
      <c r="L9" t="str">
        <f t="shared" si="3"/>
        <v>[{"ItemId":50009,"Num":450},{"ItemId":50007,"Num":6000}]</v>
      </c>
      <c r="U9" t="s">
        <v>36</v>
      </c>
      <c r="V9">
        <v>20003</v>
      </c>
    </row>
    <row r="10" spans="4:22">
      <c r="D10" t="s">
        <v>27</v>
      </c>
      <c r="E10">
        <f t="shared" si="0"/>
        <v>50009</v>
      </c>
      <c r="F10">
        <f t="shared" si="4"/>
        <v>675</v>
      </c>
      <c r="G10" t="s">
        <v>35</v>
      </c>
      <c r="H10">
        <f>VLOOKUP(G10,$U$3:$V$99,2,FALSE)</f>
        <v>50007</v>
      </c>
      <c r="I10">
        <v>6000</v>
      </c>
      <c r="J10" t="str">
        <f t="shared" si="1"/>
        <v>[{"ItemId":50009,"Num":675}</v>
      </c>
      <c r="K10" t="str">
        <f t="shared" si="2"/>
        <v>,{"ItemId":50007,"Num":6000}]</v>
      </c>
      <c r="L10" t="str">
        <f t="shared" si="3"/>
        <v>[{"ItemId":50009,"Num":675},{"ItemId":50007,"Num":6000}]</v>
      </c>
      <c r="U10" t="s">
        <v>37</v>
      </c>
      <c r="V10">
        <v>20004</v>
      </c>
    </row>
    <row r="11" spans="4:22">
      <c r="D11" t="s">
        <v>27</v>
      </c>
      <c r="E11">
        <f t="shared" ref="E11:E42" si="5">VLOOKUP(D11,$U$3:$V$99,2,FALSE)</f>
        <v>50009</v>
      </c>
      <c r="F11">
        <f t="shared" ref="F11:F42" si="6">MROUND(F10*1.5,5)</f>
        <v>1015</v>
      </c>
      <c r="G11" t="s">
        <v>28</v>
      </c>
      <c r="H11">
        <f>VLOOKUP(G11,$U$3:$V$99,2,FALSE)</f>
        <v>10002</v>
      </c>
      <c r="I11">
        <v>1</v>
      </c>
      <c r="J11" t="str">
        <f t="shared" ref="J11:J42" si="7">IF(D11="","[]",$D$2&amp;E11&amp;$E$2&amp;F11&amp;$I$2)</f>
        <v>[{"ItemId":50009,"Num":1015}</v>
      </c>
      <c r="K11" t="str">
        <f t="shared" si="2"/>
        <v>,{"ItemId":10002,"Num":1}]</v>
      </c>
      <c r="L11" t="str">
        <f t="shared" si="3"/>
        <v>[{"ItemId":50009,"Num":1015},{"ItemId":10002,"Num":1}]</v>
      </c>
      <c r="U11" t="s">
        <v>38</v>
      </c>
      <c r="V11">
        <v>30001</v>
      </c>
    </row>
    <row r="12" spans="4:22">
      <c r="D12" t="s">
        <v>27</v>
      </c>
      <c r="E12">
        <f t="shared" si="5"/>
        <v>50009</v>
      </c>
      <c r="F12">
        <f t="shared" si="6"/>
        <v>1525</v>
      </c>
      <c r="G12" t="s">
        <v>28</v>
      </c>
      <c r="H12">
        <f>VLOOKUP(G12,$U$3:$V$99,2,FALSE)</f>
        <v>10002</v>
      </c>
      <c r="I12">
        <v>1</v>
      </c>
      <c r="J12" t="str">
        <f t="shared" si="7"/>
        <v>[{"ItemId":50009,"Num":1525}</v>
      </c>
      <c r="K12" t="str">
        <f t="shared" si="2"/>
        <v>,{"ItemId":10002,"Num":1}]</v>
      </c>
      <c r="L12" t="str">
        <f t="shared" si="3"/>
        <v>[{"ItemId":50009,"Num":1525},{"ItemId":10002,"Num":1}]</v>
      </c>
      <c r="U12" t="s">
        <v>39</v>
      </c>
      <c r="V12">
        <v>30002</v>
      </c>
    </row>
    <row r="13" spans="4:22">
      <c r="D13" t="s">
        <v>27</v>
      </c>
      <c r="E13">
        <f t="shared" si="5"/>
        <v>50009</v>
      </c>
      <c r="F13">
        <f t="shared" si="6"/>
        <v>2290</v>
      </c>
      <c r="G13" t="s">
        <v>28</v>
      </c>
      <c r="H13">
        <f>VLOOKUP(G13,$U$3:$V$99,2,FALSE)</f>
        <v>10002</v>
      </c>
      <c r="I13">
        <v>1</v>
      </c>
      <c r="J13" t="str">
        <f t="shared" si="7"/>
        <v>[{"ItemId":50009,"Num":2290}</v>
      </c>
      <c r="K13" t="str">
        <f t="shared" si="2"/>
        <v>,{"ItemId":10002,"Num":1}]</v>
      </c>
      <c r="L13" t="str">
        <f t="shared" si="3"/>
        <v>[{"ItemId":50009,"Num":2290},{"ItemId":10002,"Num":1}]</v>
      </c>
      <c r="U13" t="s">
        <v>40</v>
      </c>
      <c r="V13">
        <v>30003</v>
      </c>
    </row>
    <row r="14" spans="4:22">
      <c r="D14" t="s">
        <v>27</v>
      </c>
      <c r="E14">
        <f t="shared" si="5"/>
        <v>50009</v>
      </c>
      <c r="F14">
        <f t="shared" si="6"/>
        <v>3435</v>
      </c>
      <c r="G14" t="s">
        <v>28</v>
      </c>
      <c r="H14">
        <f>VLOOKUP(G14,$U$3:$V$99,2,FALSE)</f>
        <v>10002</v>
      </c>
      <c r="I14">
        <v>1</v>
      </c>
      <c r="J14" t="str">
        <f t="shared" si="7"/>
        <v>[{"ItemId":50009,"Num":3435}</v>
      </c>
      <c r="K14" t="str">
        <f t="shared" si="2"/>
        <v>,{"ItemId":10002,"Num":1}]</v>
      </c>
      <c r="L14" t="str">
        <f t="shared" si="3"/>
        <v>[{"ItemId":50009,"Num":3435},{"ItemId":10002,"Num":1}]</v>
      </c>
      <c r="U14" t="s">
        <v>41</v>
      </c>
      <c r="V14">
        <v>30004</v>
      </c>
    </row>
    <row r="15" spans="4:22">
      <c r="D15" t="s">
        <v>27</v>
      </c>
      <c r="E15">
        <f t="shared" si="5"/>
        <v>50009</v>
      </c>
      <c r="F15">
        <f t="shared" si="6"/>
        <v>5155</v>
      </c>
      <c r="G15" t="s">
        <v>28</v>
      </c>
      <c r="H15">
        <f>VLOOKUP(G15,$U$3:$V$99,2,FALSE)</f>
        <v>10002</v>
      </c>
      <c r="I15">
        <v>1</v>
      </c>
      <c r="J15" t="str">
        <f t="shared" si="7"/>
        <v>[{"ItemId":50009,"Num":5155}</v>
      </c>
      <c r="K15" t="str">
        <f t="shared" si="2"/>
        <v>,{"ItemId":10002,"Num":1}]</v>
      </c>
      <c r="L15" t="str">
        <f t="shared" si="3"/>
        <v>[{"ItemId":50009,"Num":5155},{"ItemId":10002,"Num":1}]</v>
      </c>
      <c r="U15" t="s">
        <v>42</v>
      </c>
      <c r="V15">
        <v>30005</v>
      </c>
    </row>
    <row r="16" spans="4:22">
      <c r="D16" t="s">
        <v>27</v>
      </c>
      <c r="E16">
        <f t="shared" si="5"/>
        <v>50009</v>
      </c>
      <c r="F16">
        <f t="shared" si="6"/>
        <v>7735</v>
      </c>
      <c r="G16" t="s">
        <v>28</v>
      </c>
      <c r="H16">
        <f>VLOOKUP(G16,$U$3:$V$99,2,FALSE)</f>
        <v>10002</v>
      </c>
      <c r="I16">
        <v>1</v>
      </c>
      <c r="J16" t="str">
        <f t="shared" si="7"/>
        <v>[{"ItemId":50009,"Num":7735}</v>
      </c>
      <c r="K16" t="str">
        <f t="shared" si="2"/>
        <v>,{"ItemId":10002,"Num":1}]</v>
      </c>
      <c r="L16" t="str">
        <f t="shared" si="3"/>
        <v>[{"ItemId":50009,"Num":7735},{"ItemId":10002,"Num":1}]</v>
      </c>
      <c r="U16" t="s">
        <v>43</v>
      </c>
      <c r="V16">
        <v>40001</v>
      </c>
    </row>
    <row r="17" spans="4:22">
      <c r="D17" t="s">
        <v>27</v>
      </c>
      <c r="E17">
        <f t="shared" si="5"/>
        <v>50009</v>
      </c>
      <c r="F17">
        <f t="shared" si="6"/>
        <v>11605</v>
      </c>
      <c r="G17" t="s">
        <v>28</v>
      </c>
      <c r="H17">
        <f>VLOOKUP(G17,$U$3:$V$99,2,FALSE)</f>
        <v>10002</v>
      </c>
      <c r="I17">
        <v>1</v>
      </c>
      <c r="J17" t="str">
        <f t="shared" si="7"/>
        <v>[{"ItemId":50009,"Num":11605}</v>
      </c>
      <c r="K17" t="str">
        <f t="shared" si="2"/>
        <v>,{"ItemId":10002,"Num":1}]</v>
      </c>
      <c r="L17" t="str">
        <f t="shared" si="3"/>
        <v>[{"ItemId":50009,"Num":11605},{"ItemId":10002,"Num":1}]</v>
      </c>
      <c r="U17" t="s">
        <v>44</v>
      </c>
      <c r="V17">
        <v>40002</v>
      </c>
    </row>
    <row r="18" spans="4:22">
      <c r="D18" t="s">
        <v>27</v>
      </c>
      <c r="E18">
        <f t="shared" si="5"/>
        <v>50009</v>
      </c>
      <c r="F18">
        <f t="shared" si="6"/>
        <v>17410</v>
      </c>
      <c r="G18" t="s">
        <v>28</v>
      </c>
      <c r="H18">
        <f>VLOOKUP(G18,$U$3:$V$99,2,FALSE)</f>
        <v>10002</v>
      </c>
      <c r="I18">
        <v>1</v>
      </c>
      <c r="J18" t="str">
        <f t="shared" si="7"/>
        <v>[{"ItemId":50009,"Num":17410}</v>
      </c>
      <c r="K18" t="str">
        <f t="shared" si="2"/>
        <v>,{"ItemId":10002,"Num":1}]</v>
      </c>
      <c r="L18" t="str">
        <f t="shared" si="3"/>
        <v>[{"ItemId":50009,"Num":17410},{"ItemId":10002,"Num":1}]</v>
      </c>
      <c r="U18" t="s">
        <v>29</v>
      </c>
      <c r="V18">
        <v>40003</v>
      </c>
    </row>
    <row r="19" spans="4:22">
      <c r="D19" t="s">
        <v>27</v>
      </c>
      <c r="E19">
        <f t="shared" si="5"/>
        <v>50009</v>
      </c>
      <c r="F19">
        <f t="shared" si="6"/>
        <v>26115</v>
      </c>
      <c r="G19" t="s">
        <v>28</v>
      </c>
      <c r="H19">
        <f>VLOOKUP(G19,$U$3:$V$99,2,FALSE)</f>
        <v>10002</v>
      </c>
      <c r="I19">
        <v>1</v>
      </c>
      <c r="J19" t="str">
        <f t="shared" si="7"/>
        <v>[{"ItemId":50009,"Num":26115}</v>
      </c>
      <c r="K19" t="str">
        <f t="shared" si="2"/>
        <v>,{"ItemId":10002,"Num":1}]</v>
      </c>
      <c r="L19" t="str">
        <f t="shared" si="3"/>
        <v>[{"ItemId":50009,"Num":26115},{"ItemId":10002,"Num":1}]</v>
      </c>
      <c r="U19" t="s">
        <v>45</v>
      </c>
      <c r="V19">
        <v>40004</v>
      </c>
    </row>
    <row r="20" spans="4:22">
      <c r="D20" t="s">
        <v>27</v>
      </c>
      <c r="E20">
        <f t="shared" si="5"/>
        <v>50009</v>
      </c>
      <c r="F20">
        <f t="shared" si="6"/>
        <v>39175</v>
      </c>
      <c r="G20" t="s">
        <v>28</v>
      </c>
      <c r="H20">
        <f>VLOOKUP(G20,$U$3:$V$99,2,FALSE)</f>
        <v>10002</v>
      </c>
      <c r="I20">
        <v>1</v>
      </c>
      <c r="J20" t="str">
        <f t="shared" si="7"/>
        <v>[{"ItemId":50009,"Num":39175}</v>
      </c>
      <c r="K20" t="str">
        <f t="shared" si="2"/>
        <v>,{"ItemId":10002,"Num":1}]</v>
      </c>
      <c r="L20" t="str">
        <f t="shared" si="3"/>
        <v>[{"ItemId":50009,"Num":39175},{"ItemId":10002,"Num":1}]</v>
      </c>
      <c r="U20" t="s">
        <v>46</v>
      </c>
      <c r="V20">
        <v>40101</v>
      </c>
    </row>
    <row r="21" spans="4:22">
      <c r="D21" t="s">
        <v>27</v>
      </c>
      <c r="E21">
        <f t="shared" si="5"/>
        <v>50009</v>
      </c>
      <c r="F21">
        <f t="shared" si="6"/>
        <v>58765</v>
      </c>
      <c r="G21" t="s">
        <v>28</v>
      </c>
      <c r="H21">
        <f>VLOOKUP(G21,$U$3:$V$99,2,FALSE)</f>
        <v>10002</v>
      </c>
      <c r="I21">
        <v>1</v>
      </c>
      <c r="J21" t="str">
        <f t="shared" si="7"/>
        <v>[{"ItemId":50009,"Num":58765}</v>
      </c>
      <c r="K21" t="str">
        <f t="shared" si="2"/>
        <v>,{"ItemId":10002,"Num":1}]</v>
      </c>
      <c r="L21" t="str">
        <f t="shared" si="3"/>
        <v>[{"ItemId":50009,"Num":58765},{"ItemId":10002,"Num":1}]</v>
      </c>
      <c r="U21" t="s">
        <v>47</v>
      </c>
      <c r="V21">
        <v>40102</v>
      </c>
    </row>
    <row r="22" spans="4:22">
      <c r="D22" t="s">
        <v>27</v>
      </c>
      <c r="E22">
        <f t="shared" si="5"/>
        <v>50009</v>
      </c>
      <c r="F22">
        <f t="shared" si="6"/>
        <v>88150</v>
      </c>
      <c r="G22" t="s">
        <v>28</v>
      </c>
      <c r="H22">
        <f>VLOOKUP(G22,$U$3:$V$99,2,FALSE)</f>
        <v>10002</v>
      </c>
      <c r="I22">
        <v>1</v>
      </c>
      <c r="J22" t="str">
        <f t="shared" si="7"/>
        <v>[{"ItemId":50009,"Num":88150}</v>
      </c>
      <c r="K22" t="str">
        <f t="shared" si="2"/>
        <v>,{"ItemId":10002,"Num":1}]</v>
      </c>
      <c r="L22" t="str">
        <f t="shared" si="3"/>
        <v>[{"ItemId":50009,"Num":88150},{"ItemId":10002,"Num":1}]</v>
      </c>
      <c r="U22" t="s">
        <v>48</v>
      </c>
      <c r="V22">
        <v>40103</v>
      </c>
    </row>
    <row r="23" spans="4:22">
      <c r="D23" t="s">
        <v>27</v>
      </c>
      <c r="E23">
        <f t="shared" si="5"/>
        <v>50009</v>
      </c>
      <c r="F23">
        <f t="shared" si="6"/>
        <v>132225</v>
      </c>
      <c r="G23" t="s">
        <v>28</v>
      </c>
      <c r="H23">
        <f>VLOOKUP(G23,$U$3:$V$99,2,FALSE)</f>
        <v>10002</v>
      </c>
      <c r="I23">
        <v>1</v>
      </c>
      <c r="J23" t="str">
        <f t="shared" si="7"/>
        <v>[{"ItemId":50009,"Num":132225}</v>
      </c>
      <c r="K23" t="str">
        <f t="shared" si="2"/>
        <v>,{"ItemId":10002,"Num":1}]</v>
      </c>
      <c r="L23" t="str">
        <f t="shared" si="3"/>
        <v>[{"ItemId":50009,"Num":132225},{"ItemId":10002,"Num":1}]</v>
      </c>
      <c r="U23" t="s">
        <v>49</v>
      </c>
      <c r="V23">
        <v>40104</v>
      </c>
    </row>
    <row r="24" spans="4:22">
      <c r="D24" t="s">
        <v>27</v>
      </c>
      <c r="E24">
        <f t="shared" si="5"/>
        <v>50009</v>
      </c>
      <c r="F24">
        <f t="shared" si="6"/>
        <v>198340</v>
      </c>
      <c r="G24" t="s">
        <v>28</v>
      </c>
      <c r="H24">
        <f>VLOOKUP(G24,$U$3:$V$99,2,FALSE)</f>
        <v>10002</v>
      </c>
      <c r="I24">
        <v>1</v>
      </c>
      <c r="J24" t="str">
        <f t="shared" si="7"/>
        <v>[{"ItemId":50009,"Num":198340}</v>
      </c>
      <c r="K24" t="str">
        <f t="shared" si="2"/>
        <v>,{"ItemId":10002,"Num":1}]</v>
      </c>
      <c r="L24" t="str">
        <f t="shared" si="3"/>
        <v>[{"ItemId":50009,"Num":198340},{"ItemId":10002,"Num":1}]</v>
      </c>
      <c r="U24" t="s">
        <v>50</v>
      </c>
      <c r="V24">
        <v>40105</v>
      </c>
    </row>
    <row r="25" spans="4:22">
      <c r="D25" t="s">
        <v>27</v>
      </c>
      <c r="E25">
        <f t="shared" si="5"/>
        <v>50009</v>
      </c>
      <c r="F25">
        <f t="shared" si="6"/>
        <v>297510</v>
      </c>
      <c r="G25" t="s">
        <v>28</v>
      </c>
      <c r="H25">
        <f>VLOOKUP(G25,$U$3:$V$99,2,FALSE)</f>
        <v>10002</v>
      </c>
      <c r="I25">
        <v>1</v>
      </c>
      <c r="J25" t="str">
        <f t="shared" si="7"/>
        <v>[{"ItemId":50009,"Num":297510}</v>
      </c>
      <c r="K25" t="str">
        <f t="shared" si="2"/>
        <v>,{"ItemId":10002,"Num":1}]</v>
      </c>
      <c r="L25" t="str">
        <f t="shared" si="3"/>
        <v>[{"ItemId":50009,"Num":297510},{"ItemId":10002,"Num":1}]</v>
      </c>
      <c r="U25" t="s">
        <v>51</v>
      </c>
      <c r="V25">
        <v>40106</v>
      </c>
    </row>
    <row r="26" spans="4:22">
      <c r="D26" t="s">
        <v>27</v>
      </c>
      <c r="E26">
        <f t="shared" si="5"/>
        <v>50009</v>
      </c>
      <c r="F26">
        <f t="shared" si="6"/>
        <v>446265</v>
      </c>
      <c r="G26" t="s">
        <v>28</v>
      </c>
      <c r="H26">
        <f>VLOOKUP(G26,$U$3:$V$99,2,FALSE)</f>
        <v>10002</v>
      </c>
      <c r="I26">
        <v>1</v>
      </c>
      <c r="J26" t="str">
        <f t="shared" si="7"/>
        <v>[{"ItemId":50009,"Num":446265}</v>
      </c>
      <c r="K26" t="str">
        <f t="shared" si="2"/>
        <v>,{"ItemId":10002,"Num":1}]</v>
      </c>
      <c r="L26" t="str">
        <f t="shared" si="3"/>
        <v>[{"ItemId":50009,"Num":446265},{"ItemId":10002,"Num":1}]</v>
      </c>
      <c r="U26" t="s">
        <v>52</v>
      </c>
      <c r="V26">
        <v>40107</v>
      </c>
    </row>
    <row r="27" spans="4:22">
      <c r="D27" t="s">
        <v>27</v>
      </c>
      <c r="E27">
        <f t="shared" si="5"/>
        <v>50009</v>
      </c>
      <c r="F27">
        <f t="shared" si="6"/>
        <v>669400</v>
      </c>
      <c r="G27" t="s">
        <v>28</v>
      </c>
      <c r="H27">
        <f>VLOOKUP(G27,$U$3:$V$99,2,FALSE)</f>
        <v>10002</v>
      </c>
      <c r="I27">
        <v>1</v>
      </c>
      <c r="J27" t="str">
        <f t="shared" si="7"/>
        <v>[{"ItemId":50009,"Num":669400}</v>
      </c>
      <c r="K27" t="str">
        <f t="shared" si="2"/>
        <v>,{"ItemId":10002,"Num":1}]</v>
      </c>
      <c r="L27" t="str">
        <f t="shared" si="3"/>
        <v>[{"ItemId":50009,"Num":669400},{"ItemId":10002,"Num":1}]</v>
      </c>
      <c r="U27" t="s">
        <v>53</v>
      </c>
      <c r="V27">
        <v>40108</v>
      </c>
    </row>
    <row r="28" spans="4:22">
      <c r="D28" t="s">
        <v>27</v>
      </c>
      <c r="E28">
        <f t="shared" si="5"/>
        <v>50009</v>
      </c>
      <c r="F28">
        <f t="shared" si="6"/>
        <v>1004100</v>
      </c>
      <c r="G28" t="s">
        <v>28</v>
      </c>
      <c r="H28">
        <f>VLOOKUP(G28,$U$3:$V$99,2,FALSE)</f>
        <v>10002</v>
      </c>
      <c r="I28">
        <v>1</v>
      </c>
      <c r="J28" t="str">
        <f t="shared" si="7"/>
        <v>[{"ItemId":50009,"Num":1004100}</v>
      </c>
      <c r="K28" t="str">
        <f t="shared" si="2"/>
        <v>,{"ItemId":10002,"Num":1}]</v>
      </c>
      <c r="L28" t="str">
        <f t="shared" si="3"/>
        <v>[{"ItemId":50009,"Num":1004100},{"ItemId":10002,"Num":1}]</v>
      </c>
      <c r="U28" t="s">
        <v>54</v>
      </c>
      <c r="V28">
        <v>40109</v>
      </c>
    </row>
    <row r="29" spans="4:22">
      <c r="D29" t="s">
        <v>27</v>
      </c>
      <c r="E29">
        <f t="shared" si="5"/>
        <v>50009</v>
      </c>
      <c r="F29">
        <f t="shared" si="6"/>
        <v>1506150</v>
      </c>
      <c r="G29" t="s">
        <v>28</v>
      </c>
      <c r="H29">
        <f>VLOOKUP(G29,$U$3:$V$99,2,FALSE)</f>
        <v>10002</v>
      </c>
      <c r="I29">
        <v>1</v>
      </c>
      <c r="J29" t="str">
        <f t="shared" si="7"/>
        <v>[{"ItemId":50009,"Num":1506150}</v>
      </c>
      <c r="K29" t="str">
        <f t="shared" si="2"/>
        <v>,{"ItemId":10002,"Num":1}]</v>
      </c>
      <c r="L29" t="str">
        <f t="shared" si="3"/>
        <v>[{"ItemId":50009,"Num":1506150},{"ItemId":10002,"Num":1}]</v>
      </c>
      <c r="U29" t="s">
        <v>55</v>
      </c>
      <c r="V29">
        <v>40110</v>
      </c>
    </row>
    <row r="30" spans="4:22">
      <c r="D30" t="s">
        <v>27</v>
      </c>
      <c r="E30">
        <f t="shared" si="5"/>
        <v>50009</v>
      </c>
      <c r="F30">
        <f t="shared" si="6"/>
        <v>2259225</v>
      </c>
      <c r="G30" t="s">
        <v>28</v>
      </c>
      <c r="H30">
        <f>VLOOKUP(G30,$U$3:$V$99,2,FALSE)</f>
        <v>10002</v>
      </c>
      <c r="I30">
        <v>1</v>
      </c>
      <c r="J30" t="str">
        <f t="shared" si="7"/>
        <v>[{"ItemId":50009,"Num":2259225}</v>
      </c>
      <c r="K30" t="str">
        <f t="shared" si="2"/>
        <v>,{"ItemId":10002,"Num":1}]</v>
      </c>
      <c r="L30" t="str">
        <f t="shared" si="3"/>
        <v>[{"ItemId":50009,"Num":2259225},{"ItemId":10002,"Num":1}]</v>
      </c>
      <c r="U30" t="s">
        <v>56</v>
      </c>
      <c r="V30">
        <v>40111</v>
      </c>
    </row>
    <row r="31" spans="4:22">
      <c r="D31" t="s">
        <v>27</v>
      </c>
      <c r="E31">
        <f t="shared" si="5"/>
        <v>50009</v>
      </c>
      <c r="F31">
        <f t="shared" si="6"/>
        <v>3388840</v>
      </c>
      <c r="G31" t="s">
        <v>28</v>
      </c>
      <c r="H31">
        <f>VLOOKUP(G31,$U$3:$V$99,2,FALSE)</f>
        <v>10002</v>
      </c>
      <c r="I31">
        <v>1</v>
      </c>
      <c r="J31" t="str">
        <f t="shared" si="7"/>
        <v>[{"ItemId":50009,"Num":3388840}</v>
      </c>
      <c r="K31" t="str">
        <f t="shared" si="2"/>
        <v>,{"ItemId":10002,"Num":1}]</v>
      </c>
      <c r="L31" t="str">
        <f t="shared" si="3"/>
        <v>[{"ItemId":50009,"Num":3388840},{"ItemId":10002,"Num":1}]</v>
      </c>
      <c r="U31" t="s">
        <v>57</v>
      </c>
      <c r="V31">
        <v>40112</v>
      </c>
    </row>
    <row r="32" spans="4:22">
      <c r="D32" t="s">
        <v>27</v>
      </c>
      <c r="E32">
        <f t="shared" si="5"/>
        <v>50009</v>
      </c>
      <c r="F32">
        <f t="shared" si="6"/>
        <v>5083260</v>
      </c>
      <c r="G32" t="s">
        <v>28</v>
      </c>
      <c r="H32">
        <f>VLOOKUP(G32,$U$3:$V$99,2,FALSE)</f>
        <v>10002</v>
      </c>
      <c r="I32">
        <v>1</v>
      </c>
      <c r="J32" t="str">
        <f t="shared" si="7"/>
        <v>[{"ItemId":50009,"Num":5083260}</v>
      </c>
      <c r="K32" t="str">
        <f t="shared" si="2"/>
        <v>,{"ItemId":10002,"Num":1}]</v>
      </c>
      <c r="L32" t="str">
        <f t="shared" si="3"/>
        <v>[{"ItemId":50009,"Num":5083260},{"ItemId":10002,"Num":1}]</v>
      </c>
      <c r="U32" t="s">
        <v>58</v>
      </c>
      <c r="V32">
        <v>40113</v>
      </c>
    </row>
    <row r="33" spans="4:22">
      <c r="D33" t="s">
        <v>27</v>
      </c>
      <c r="E33">
        <f t="shared" si="5"/>
        <v>50009</v>
      </c>
      <c r="F33">
        <f t="shared" si="6"/>
        <v>7624890</v>
      </c>
      <c r="G33" t="s">
        <v>28</v>
      </c>
      <c r="H33">
        <f>VLOOKUP(G33,$U$3:$V$99,2,FALSE)</f>
        <v>10002</v>
      </c>
      <c r="I33">
        <v>1</v>
      </c>
      <c r="J33" t="str">
        <f t="shared" si="7"/>
        <v>[{"ItemId":50009,"Num":7624890}</v>
      </c>
      <c r="K33" t="str">
        <f t="shared" si="2"/>
        <v>,{"ItemId":10002,"Num":1}]</v>
      </c>
      <c r="L33" t="str">
        <f t="shared" si="3"/>
        <v>[{"ItemId":50009,"Num":7624890},{"ItemId":10002,"Num":1}]</v>
      </c>
      <c r="U33" t="s">
        <v>59</v>
      </c>
      <c r="V33">
        <v>40114</v>
      </c>
    </row>
    <row r="34" spans="4:22">
      <c r="D34" t="s">
        <v>27</v>
      </c>
      <c r="E34">
        <f t="shared" si="5"/>
        <v>50009</v>
      </c>
      <c r="F34">
        <f t="shared" si="6"/>
        <v>11437335</v>
      </c>
      <c r="G34" t="s">
        <v>28</v>
      </c>
      <c r="H34">
        <f>VLOOKUP(G34,$U$3:$V$99,2,FALSE)</f>
        <v>10002</v>
      </c>
      <c r="I34">
        <v>1</v>
      </c>
      <c r="J34" t="str">
        <f t="shared" si="7"/>
        <v>[{"ItemId":50009,"Num":11437335}</v>
      </c>
      <c r="K34" t="str">
        <f t="shared" si="2"/>
        <v>,{"ItemId":10002,"Num":1}]</v>
      </c>
      <c r="L34" t="str">
        <f t="shared" si="3"/>
        <v>[{"ItemId":50009,"Num":11437335},{"ItemId":10002,"Num":1}]</v>
      </c>
      <c r="U34" t="s">
        <v>60</v>
      </c>
      <c r="V34">
        <v>40115</v>
      </c>
    </row>
    <row r="35" spans="4:22">
      <c r="D35" t="s">
        <v>27</v>
      </c>
      <c r="E35">
        <f t="shared" si="5"/>
        <v>50009</v>
      </c>
      <c r="F35">
        <f t="shared" si="6"/>
        <v>17156005</v>
      </c>
      <c r="G35" t="s">
        <v>28</v>
      </c>
      <c r="H35">
        <f>VLOOKUP(G35,$U$3:$V$99,2,FALSE)</f>
        <v>10002</v>
      </c>
      <c r="I35">
        <v>1</v>
      </c>
      <c r="J35" t="str">
        <f t="shared" si="7"/>
        <v>[{"ItemId":50009,"Num":17156005}</v>
      </c>
      <c r="K35" t="str">
        <f t="shared" si="2"/>
        <v>,{"ItemId":10002,"Num":1}]</v>
      </c>
      <c r="L35" t="str">
        <f t="shared" si="3"/>
        <v>[{"ItemId":50009,"Num":17156005},{"ItemId":10002,"Num":1}]</v>
      </c>
      <c r="U35" t="s">
        <v>61</v>
      </c>
      <c r="V35">
        <v>40116</v>
      </c>
    </row>
    <row r="36" spans="4:22">
      <c r="D36" t="s">
        <v>27</v>
      </c>
      <c r="E36">
        <f t="shared" si="5"/>
        <v>50009</v>
      </c>
      <c r="F36">
        <f t="shared" si="6"/>
        <v>25734010</v>
      </c>
      <c r="G36" t="s">
        <v>28</v>
      </c>
      <c r="H36">
        <f>VLOOKUP(G36,$U$3:$V$99,2,FALSE)</f>
        <v>10002</v>
      </c>
      <c r="I36">
        <v>1</v>
      </c>
      <c r="J36" t="str">
        <f t="shared" si="7"/>
        <v>[{"ItemId":50009,"Num":25734010}</v>
      </c>
      <c r="K36" t="str">
        <f t="shared" si="2"/>
        <v>,{"ItemId":10002,"Num":1}]</v>
      </c>
      <c r="L36" t="str">
        <f t="shared" si="3"/>
        <v>[{"ItemId":50009,"Num":25734010},{"ItemId":10002,"Num":1}]</v>
      </c>
      <c r="U36" t="s">
        <v>62</v>
      </c>
      <c r="V36">
        <v>41001</v>
      </c>
    </row>
    <row r="37" spans="4:22">
      <c r="D37" t="s">
        <v>27</v>
      </c>
      <c r="E37">
        <f t="shared" si="5"/>
        <v>50009</v>
      </c>
      <c r="F37">
        <f t="shared" si="6"/>
        <v>38601015</v>
      </c>
      <c r="G37" t="s">
        <v>28</v>
      </c>
      <c r="H37">
        <f>VLOOKUP(G37,$U$3:$V$99,2,FALSE)</f>
        <v>10002</v>
      </c>
      <c r="I37">
        <v>1</v>
      </c>
      <c r="J37" t="str">
        <f t="shared" si="7"/>
        <v>[{"ItemId":50009,"Num":38601015}</v>
      </c>
      <c r="K37" t="str">
        <f t="shared" ref="K37:K68" si="8">IF(G37="","]",$G$2&amp;H37&amp;$E$2&amp;I37&amp;$F$2)</f>
        <v>,{"ItemId":10002,"Num":1}]</v>
      </c>
      <c r="L37" t="str">
        <f t="shared" ref="L37:L68" si="9">J37&amp;K37</f>
        <v>[{"ItemId":50009,"Num":38601015},{"ItemId":10002,"Num":1}]</v>
      </c>
      <c r="U37" t="s">
        <v>63</v>
      </c>
      <c r="V37">
        <v>41002</v>
      </c>
    </row>
    <row r="38" spans="4:22">
      <c r="D38" t="s">
        <v>27</v>
      </c>
      <c r="E38">
        <f t="shared" si="5"/>
        <v>50009</v>
      </c>
      <c r="F38">
        <f t="shared" si="6"/>
        <v>57901525</v>
      </c>
      <c r="G38" t="s">
        <v>28</v>
      </c>
      <c r="H38">
        <f>VLOOKUP(G38,$U$3:$V$99,2,FALSE)</f>
        <v>10002</v>
      </c>
      <c r="I38">
        <v>1</v>
      </c>
      <c r="J38" t="str">
        <f t="shared" si="7"/>
        <v>[{"ItemId":50009,"Num":57901525}</v>
      </c>
      <c r="K38" t="str">
        <f t="shared" si="8"/>
        <v>,{"ItemId":10002,"Num":1}]</v>
      </c>
      <c r="L38" t="str">
        <f t="shared" si="9"/>
        <v>[{"ItemId":50009,"Num":57901525},{"ItemId":10002,"Num":1}]</v>
      </c>
      <c r="U38" t="s">
        <v>64</v>
      </c>
      <c r="V38">
        <v>41003</v>
      </c>
    </row>
    <row r="39" spans="4:22">
      <c r="D39" t="s">
        <v>27</v>
      </c>
      <c r="E39">
        <f t="shared" si="5"/>
        <v>50009</v>
      </c>
      <c r="F39">
        <f t="shared" si="6"/>
        <v>86852290</v>
      </c>
      <c r="G39" t="s">
        <v>28</v>
      </c>
      <c r="H39">
        <f>VLOOKUP(G39,$U$3:$V$99,2,FALSE)</f>
        <v>10002</v>
      </c>
      <c r="I39">
        <v>1</v>
      </c>
      <c r="J39" t="str">
        <f t="shared" si="7"/>
        <v>[{"ItemId":50009,"Num":86852290}</v>
      </c>
      <c r="K39" t="str">
        <f t="shared" si="8"/>
        <v>,{"ItemId":10002,"Num":1}]</v>
      </c>
      <c r="L39" t="str">
        <f t="shared" si="9"/>
        <v>[{"ItemId":50009,"Num":86852290},{"ItemId":10002,"Num":1}]</v>
      </c>
      <c r="U39" t="s">
        <v>65</v>
      </c>
      <c r="V39">
        <v>41004</v>
      </c>
    </row>
    <row r="40" spans="4:22">
      <c r="D40" t="s">
        <v>27</v>
      </c>
      <c r="E40">
        <f t="shared" si="5"/>
        <v>50009</v>
      </c>
      <c r="F40">
        <f t="shared" si="6"/>
        <v>130278435</v>
      </c>
      <c r="G40" t="s">
        <v>28</v>
      </c>
      <c r="H40">
        <f>VLOOKUP(G40,$U$3:$V$99,2,FALSE)</f>
        <v>10002</v>
      </c>
      <c r="I40">
        <v>1</v>
      </c>
      <c r="J40" t="str">
        <f t="shared" si="7"/>
        <v>[{"ItemId":50009,"Num":130278435}</v>
      </c>
      <c r="K40" t="str">
        <f t="shared" si="8"/>
        <v>,{"ItemId":10002,"Num":1}]</v>
      </c>
      <c r="L40" t="str">
        <f t="shared" si="9"/>
        <v>[{"ItemId":50009,"Num":130278435},{"ItemId":10002,"Num":1}]</v>
      </c>
      <c r="U40" t="s">
        <v>66</v>
      </c>
      <c r="V40">
        <v>41005</v>
      </c>
    </row>
    <row r="41" spans="4:22">
      <c r="D41" t="s">
        <v>27</v>
      </c>
      <c r="E41">
        <f t="shared" si="5"/>
        <v>50009</v>
      </c>
      <c r="F41">
        <f t="shared" si="6"/>
        <v>195417655</v>
      </c>
      <c r="G41" t="s">
        <v>28</v>
      </c>
      <c r="H41">
        <f>VLOOKUP(G41,$U$3:$V$99,2,FALSE)</f>
        <v>10002</v>
      </c>
      <c r="I41">
        <v>1</v>
      </c>
      <c r="J41" t="str">
        <f t="shared" si="7"/>
        <v>[{"ItemId":50009,"Num":195417655}</v>
      </c>
      <c r="K41" t="str">
        <f t="shared" si="8"/>
        <v>,{"ItemId":10002,"Num":1}]</v>
      </c>
      <c r="L41" t="str">
        <f t="shared" si="9"/>
        <v>[{"ItemId":50009,"Num":195417655},{"ItemId":10002,"Num":1}]</v>
      </c>
      <c r="U41" t="s">
        <v>67</v>
      </c>
      <c r="V41">
        <v>41006</v>
      </c>
    </row>
    <row r="42" spans="4:22">
      <c r="D42" t="s">
        <v>27</v>
      </c>
      <c r="E42">
        <f t="shared" si="5"/>
        <v>50009</v>
      </c>
      <c r="F42">
        <f t="shared" si="6"/>
        <v>293126485</v>
      </c>
      <c r="G42" t="s">
        <v>28</v>
      </c>
      <c r="H42">
        <f>VLOOKUP(G42,$U$3:$V$99,2,FALSE)</f>
        <v>10002</v>
      </c>
      <c r="I42">
        <v>1</v>
      </c>
      <c r="J42" t="str">
        <f t="shared" si="7"/>
        <v>[{"ItemId":50009,"Num":293126485}</v>
      </c>
      <c r="K42" t="str">
        <f t="shared" si="8"/>
        <v>,{"ItemId":10002,"Num":1}]</v>
      </c>
      <c r="L42" t="str">
        <f t="shared" si="9"/>
        <v>[{"ItemId":50009,"Num":293126485},{"ItemId":10002,"Num":1}]</v>
      </c>
      <c r="U42" t="s">
        <v>68</v>
      </c>
      <c r="V42">
        <v>41007</v>
      </c>
    </row>
    <row r="43" spans="4:22">
      <c r="D43" t="s">
        <v>27</v>
      </c>
      <c r="E43">
        <f t="shared" ref="E43:E74" si="10">VLOOKUP(D43,$U$3:$V$99,2,FALSE)</f>
        <v>50009</v>
      </c>
      <c r="F43">
        <f t="shared" ref="F43:F74" si="11">MROUND(F42*1.5,5)</f>
        <v>439689730</v>
      </c>
      <c r="G43" t="s">
        <v>28</v>
      </c>
      <c r="H43">
        <f>VLOOKUP(G43,$U$3:$V$99,2,FALSE)</f>
        <v>10002</v>
      </c>
      <c r="I43">
        <v>1</v>
      </c>
      <c r="J43" t="str">
        <f t="shared" ref="J43:J74" si="12">IF(D43="","[]",$D$2&amp;E43&amp;$E$2&amp;F43&amp;$I$2)</f>
        <v>[{"ItemId":50009,"Num":439689730}</v>
      </c>
      <c r="K43" t="str">
        <f t="shared" si="8"/>
        <v>,{"ItemId":10002,"Num":1}]</v>
      </c>
      <c r="L43" t="str">
        <f t="shared" si="9"/>
        <v>[{"ItemId":50009,"Num":439689730},{"ItemId":10002,"Num":1}]</v>
      </c>
      <c r="U43" t="s">
        <v>69</v>
      </c>
      <c r="V43">
        <v>41008</v>
      </c>
    </row>
    <row r="44" spans="4:22">
      <c r="D44" t="s">
        <v>27</v>
      </c>
      <c r="E44">
        <f t="shared" si="10"/>
        <v>50009</v>
      </c>
      <c r="F44">
        <f t="shared" si="11"/>
        <v>659534595</v>
      </c>
      <c r="G44" t="s">
        <v>28</v>
      </c>
      <c r="H44">
        <f>VLOOKUP(G44,$U$3:$V$99,2,FALSE)</f>
        <v>10002</v>
      </c>
      <c r="I44">
        <v>1</v>
      </c>
      <c r="J44" t="str">
        <f t="shared" si="12"/>
        <v>[{"ItemId":50009,"Num":659534595}</v>
      </c>
      <c r="K44" t="str">
        <f t="shared" si="8"/>
        <v>,{"ItemId":10002,"Num":1}]</v>
      </c>
      <c r="L44" t="str">
        <f t="shared" si="9"/>
        <v>[{"ItemId":50009,"Num":659534595},{"ItemId":10002,"Num":1}]</v>
      </c>
      <c r="U44" t="s">
        <v>70</v>
      </c>
      <c r="V44">
        <v>41009</v>
      </c>
    </row>
    <row r="45" spans="4:22">
      <c r="D45" t="s">
        <v>27</v>
      </c>
      <c r="E45">
        <f t="shared" si="10"/>
        <v>50009</v>
      </c>
      <c r="F45">
        <f t="shared" si="11"/>
        <v>989301895</v>
      </c>
      <c r="G45" t="s">
        <v>28</v>
      </c>
      <c r="H45">
        <f>VLOOKUP(G45,$U$3:$V$99,2,FALSE)</f>
        <v>10002</v>
      </c>
      <c r="I45">
        <v>1</v>
      </c>
      <c r="J45" t="str">
        <f t="shared" si="12"/>
        <v>[{"ItemId":50009,"Num":989301895}</v>
      </c>
      <c r="K45" t="str">
        <f t="shared" si="8"/>
        <v>,{"ItemId":10002,"Num":1}]</v>
      </c>
      <c r="L45" t="str">
        <f t="shared" si="9"/>
        <v>[{"ItemId":50009,"Num":989301895},{"ItemId":10002,"Num":1}]</v>
      </c>
      <c r="U45" t="s">
        <v>71</v>
      </c>
      <c r="V45">
        <v>41010</v>
      </c>
    </row>
    <row r="46" spans="4:22">
      <c r="D46" t="s">
        <v>27</v>
      </c>
      <c r="E46">
        <f t="shared" si="10"/>
        <v>50009</v>
      </c>
      <c r="F46">
        <f t="shared" si="11"/>
        <v>1483952845</v>
      </c>
      <c r="G46" t="s">
        <v>28</v>
      </c>
      <c r="H46">
        <f>VLOOKUP(G46,$U$3:$V$99,2,FALSE)</f>
        <v>10002</v>
      </c>
      <c r="I46">
        <v>1</v>
      </c>
      <c r="J46" t="str">
        <f t="shared" si="12"/>
        <v>[{"ItemId":50009,"Num":1483952845}</v>
      </c>
      <c r="K46" t="str">
        <f t="shared" si="8"/>
        <v>,{"ItemId":10002,"Num":1}]</v>
      </c>
      <c r="L46" t="str">
        <f t="shared" si="9"/>
        <v>[{"ItemId":50009,"Num":1483952845},{"ItemId":10002,"Num":1}]</v>
      </c>
      <c r="U46" t="s">
        <v>72</v>
      </c>
      <c r="V46">
        <v>41011</v>
      </c>
    </row>
    <row r="47" spans="4:22">
      <c r="D47" t="s">
        <v>27</v>
      </c>
      <c r="E47">
        <f t="shared" si="10"/>
        <v>50009</v>
      </c>
      <c r="F47">
        <f t="shared" si="11"/>
        <v>2225929270</v>
      </c>
      <c r="G47" t="s">
        <v>28</v>
      </c>
      <c r="H47">
        <f>VLOOKUP(G47,$U$3:$V$99,2,FALSE)</f>
        <v>10002</v>
      </c>
      <c r="I47">
        <v>1</v>
      </c>
      <c r="J47" t="str">
        <f t="shared" si="12"/>
        <v>[{"ItemId":50009,"Num":2225929270}</v>
      </c>
      <c r="K47" t="str">
        <f t="shared" si="8"/>
        <v>,{"ItemId":10002,"Num":1}]</v>
      </c>
      <c r="L47" t="str">
        <f t="shared" si="9"/>
        <v>[{"ItemId":50009,"Num":2225929270},{"ItemId":10002,"Num":1}]</v>
      </c>
      <c r="U47" t="s">
        <v>73</v>
      </c>
      <c r="V47">
        <v>41012</v>
      </c>
    </row>
    <row r="48" spans="4:22">
      <c r="D48" t="s">
        <v>27</v>
      </c>
      <c r="E48">
        <f t="shared" si="10"/>
        <v>50009</v>
      </c>
      <c r="F48">
        <f t="shared" si="11"/>
        <v>3338893905</v>
      </c>
      <c r="G48" t="s">
        <v>28</v>
      </c>
      <c r="H48">
        <f>VLOOKUP(G48,$U$3:$V$99,2,FALSE)</f>
        <v>10002</v>
      </c>
      <c r="I48">
        <v>1</v>
      </c>
      <c r="J48" t="str">
        <f t="shared" si="12"/>
        <v>[{"ItemId":50009,"Num":3338893905}</v>
      </c>
      <c r="K48" t="str">
        <f t="shared" si="8"/>
        <v>,{"ItemId":10002,"Num":1}]</v>
      </c>
      <c r="L48" t="str">
        <f t="shared" si="9"/>
        <v>[{"ItemId":50009,"Num":3338893905},{"ItemId":10002,"Num":1}]</v>
      </c>
      <c r="U48" t="s">
        <v>74</v>
      </c>
      <c r="V48">
        <v>41013</v>
      </c>
    </row>
    <row r="49" spans="4:22">
      <c r="D49" t="s">
        <v>27</v>
      </c>
      <c r="E49">
        <f t="shared" si="10"/>
        <v>50009</v>
      </c>
      <c r="F49">
        <f t="shared" si="11"/>
        <v>5008340860</v>
      </c>
      <c r="G49" t="s">
        <v>28</v>
      </c>
      <c r="H49">
        <f>VLOOKUP(G49,$U$3:$V$99,2,FALSE)</f>
        <v>10002</v>
      </c>
      <c r="I49">
        <v>1</v>
      </c>
      <c r="J49" t="str">
        <f t="shared" si="12"/>
        <v>[{"ItemId":50009,"Num":5008340860}</v>
      </c>
      <c r="K49" t="str">
        <f t="shared" si="8"/>
        <v>,{"ItemId":10002,"Num":1}]</v>
      </c>
      <c r="L49" t="str">
        <f t="shared" si="9"/>
        <v>[{"ItemId":50009,"Num":5008340860},{"ItemId":10002,"Num":1}]</v>
      </c>
      <c r="U49" t="s">
        <v>75</v>
      </c>
      <c r="V49">
        <v>41014</v>
      </c>
    </row>
    <row r="50" spans="4:22">
      <c r="D50" t="s">
        <v>27</v>
      </c>
      <c r="E50">
        <f t="shared" si="10"/>
        <v>50009</v>
      </c>
      <c r="F50">
        <f t="shared" si="11"/>
        <v>7512511290</v>
      </c>
      <c r="G50" t="s">
        <v>28</v>
      </c>
      <c r="H50">
        <f>VLOOKUP(G50,$U$3:$V$99,2,FALSE)</f>
        <v>10002</v>
      </c>
      <c r="I50">
        <v>1</v>
      </c>
      <c r="J50" t="str">
        <f t="shared" si="12"/>
        <v>[{"ItemId":50009,"Num":7512511290}</v>
      </c>
      <c r="K50" t="str">
        <f t="shared" si="8"/>
        <v>,{"ItemId":10002,"Num":1}]</v>
      </c>
      <c r="L50" t="str">
        <f t="shared" si="9"/>
        <v>[{"ItemId":50009,"Num":7512511290},{"ItemId":10002,"Num":1}]</v>
      </c>
      <c r="U50" t="s">
        <v>76</v>
      </c>
      <c r="V50">
        <v>41015</v>
      </c>
    </row>
    <row r="51" spans="4:22">
      <c r="D51" t="s">
        <v>27</v>
      </c>
      <c r="E51">
        <f t="shared" si="10"/>
        <v>50009</v>
      </c>
      <c r="F51">
        <f t="shared" si="11"/>
        <v>11268766935</v>
      </c>
      <c r="G51" t="s">
        <v>28</v>
      </c>
      <c r="H51">
        <f>VLOOKUP(G51,$U$3:$V$99,2,FALSE)</f>
        <v>10002</v>
      </c>
      <c r="I51">
        <v>1</v>
      </c>
      <c r="J51" t="str">
        <f t="shared" si="12"/>
        <v>[{"ItemId":50009,"Num":11268766935}</v>
      </c>
      <c r="K51" t="str">
        <f t="shared" si="8"/>
        <v>,{"ItemId":10002,"Num":1}]</v>
      </c>
      <c r="L51" t="str">
        <f t="shared" si="9"/>
        <v>[{"ItemId":50009,"Num":11268766935},{"ItemId":10002,"Num":1}]</v>
      </c>
      <c r="U51" t="s">
        <v>77</v>
      </c>
      <c r="V51">
        <v>41016</v>
      </c>
    </row>
    <row r="52" spans="4:22">
      <c r="D52" t="s">
        <v>27</v>
      </c>
      <c r="E52">
        <f t="shared" si="10"/>
        <v>50009</v>
      </c>
      <c r="F52">
        <f t="shared" si="11"/>
        <v>16903150405</v>
      </c>
      <c r="G52" t="s">
        <v>28</v>
      </c>
      <c r="H52">
        <f>VLOOKUP(G52,$U$3:$V$99,2,FALSE)</f>
        <v>10002</v>
      </c>
      <c r="I52">
        <v>1</v>
      </c>
      <c r="J52" t="str">
        <f t="shared" si="12"/>
        <v>[{"ItemId":50009,"Num":16903150405}</v>
      </c>
      <c r="K52" t="str">
        <f t="shared" si="8"/>
        <v>,{"ItemId":10002,"Num":1}]</v>
      </c>
      <c r="L52" t="str">
        <f t="shared" si="9"/>
        <v>[{"ItemId":50009,"Num":16903150405},{"ItemId":10002,"Num":1}]</v>
      </c>
      <c r="U52" t="s">
        <v>78</v>
      </c>
      <c r="V52">
        <v>41017</v>
      </c>
    </row>
    <row r="53" spans="4:22">
      <c r="D53" t="s">
        <v>27</v>
      </c>
      <c r="E53">
        <f t="shared" si="10"/>
        <v>50009</v>
      </c>
      <c r="F53">
        <f t="shared" si="11"/>
        <v>25354725610</v>
      </c>
      <c r="G53" t="s">
        <v>28</v>
      </c>
      <c r="H53">
        <f>VLOOKUP(G53,$U$3:$V$99,2,FALSE)</f>
        <v>10002</v>
      </c>
      <c r="I53">
        <v>1</v>
      </c>
      <c r="J53" t="str">
        <f t="shared" si="12"/>
        <v>[{"ItemId":50009,"Num":25354725610}</v>
      </c>
      <c r="K53" t="str">
        <f t="shared" si="8"/>
        <v>,{"ItemId":10002,"Num":1}]</v>
      </c>
      <c r="L53" t="str">
        <f t="shared" si="9"/>
        <v>[{"ItemId":50009,"Num":25354725610},{"ItemId":10002,"Num":1}]</v>
      </c>
      <c r="U53" t="s">
        <v>79</v>
      </c>
      <c r="V53">
        <v>41018</v>
      </c>
    </row>
    <row r="54" spans="4:22">
      <c r="D54" t="s">
        <v>27</v>
      </c>
      <c r="E54">
        <f t="shared" si="10"/>
        <v>50009</v>
      </c>
      <c r="F54">
        <f t="shared" si="11"/>
        <v>38032088415</v>
      </c>
      <c r="G54" t="s">
        <v>28</v>
      </c>
      <c r="H54">
        <f>VLOOKUP(G54,$U$3:$V$99,2,FALSE)</f>
        <v>10002</v>
      </c>
      <c r="I54">
        <v>1</v>
      </c>
      <c r="J54" t="str">
        <f t="shared" si="12"/>
        <v>[{"ItemId":50009,"Num":38032088415}</v>
      </c>
      <c r="K54" t="str">
        <f t="shared" si="8"/>
        <v>,{"ItemId":10002,"Num":1}]</v>
      </c>
      <c r="L54" t="str">
        <f t="shared" si="9"/>
        <v>[{"ItemId":50009,"Num":38032088415},{"ItemId":10002,"Num":1}]</v>
      </c>
      <c r="U54" t="s">
        <v>80</v>
      </c>
      <c r="V54">
        <v>41019</v>
      </c>
    </row>
    <row r="55" spans="4:22">
      <c r="D55" t="s">
        <v>27</v>
      </c>
      <c r="E55">
        <f t="shared" si="10"/>
        <v>50009</v>
      </c>
      <c r="F55">
        <f t="shared" si="11"/>
        <v>57048132625</v>
      </c>
      <c r="G55" t="s">
        <v>28</v>
      </c>
      <c r="H55">
        <f>VLOOKUP(G55,$U$3:$V$99,2,FALSE)</f>
        <v>10002</v>
      </c>
      <c r="I55">
        <v>1</v>
      </c>
      <c r="J55" t="str">
        <f t="shared" si="12"/>
        <v>[{"ItemId":50009,"Num":57048132625}</v>
      </c>
      <c r="K55" t="str">
        <f t="shared" si="8"/>
        <v>,{"ItemId":10002,"Num":1}]</v>
      </c>
      <c r="L55" t="str">
        <f t="shared" si="9"/>
        <v>[{"ItemId":50009,"Num":57048132625},{"ItemId":10002,"Num":1}]</v>
      </c>
      <c r="U55" t="s">
        <v>81</v>
      </c>
      <c r="V55">
        <v>41020</v>
      </c>
    </row>
    <row r="56" spans="4:22">
      <c r="D56" t="s">
        <v>27</v>
      </c>
      <c r="E56">
        <f t="shared" si="10"/>
        <v>50009</v>
      </c>
      <c r="F56">
        <f t="shared" si="11"/>
        <v>85572198940</v>
      </c>
      <c r="G56" t="s">
        <v>28</v>
      </c>
      <c r="H56">
        <f>VLOOKUP(G56,$U$3:$V$99,2,FALSE)</f>
        <v>10002</v>
      </c>
      <c r="I56">
        <v>1</v>
      </c>
      <c r="J56" t="str">
        <f t="shared" si="12"/>
        <v>[{"ItemId":50009,"Num":85572198940}</v>
      </c>
      <c r="K56" t="str">
        <f t="shared" si="8"/>
        <v>,{"ItemId":10002,"Num":1}]</v>
      </c>
      <c r="L56" t="str">
        <f t="shared" si="9"/>
        <v>[{"ItemId":50009,"Num":85572198940},{"ItemId":10002,"Num":1}]</v>
      </c>
      <c r="U56" t="s">
        <v>82</v>
      </c>
      <c r="V56">
        <v>43001</v>
      </c>
    </row>
    <row r="57" spans="4:22">
      <c r="D57" t="s">
        <v>27</v>
      </c>
      <c r="E57">
        <f t="shared" si="10"/>
        <v>50009</v>
      </c>
      <c r="F57">
        <f t="shared" si="11"/>
        <v>128358298410</v>
      </c>
      <c r="G57" t="s">
        <v>28</v>
      </c>
      <c r="H57">
        <f>VLOOKUP(G57,$U$3:$V$99,2,FALSE)</f>
        <v>10002</v>
      </c>
      <c r="I57">
        <v>1</v>
      </c>
      <c r="J57" t="str">
        <f t="shared" si="12"/>
        <v>[{"ItemId":50009,"Num":128358298410}</v>
      </c>
      <c r="K57" t="str">
        <f t="shared" si="8"/>
        <v>,{"ItemId":10002,"Num":1}]</v>
      </c>
      <c r="L57" t="str">
        <f t="shared" si="9"/>
        <v>[{"ItemId":50009,"Num":128358298410},{"ItemId":10002,"Num":1}]</v>
      </c>
      <c r="U57" t="s">
        <v>83</v>
      </c>
      <c r="V57">
        <v>43002</v>
      </c>
    </row>
    <row r="58" spans="4:22">
      <c r="D58" t="s">
        <v>27</v>
      </c>
      <c r="E58">
        <f t="shared" si="10"/>
        <v>50009</v>
      </c>
      <c r="F58">
        <f t="shared" si="11"/>
        <v>192537447615</v>
      </c>
      <c r="G58" t="s">
        <v>28</v>
      </c>
      <c r="H58">
        <f>VLOOKUP(G58,$U$3:$V$99,2,FALSE)</f>
        <v>10002</v>
      </c>
      <c r="I58">
        <v>1</v>
      </c>
      <c r="J58" t="str">
        <f t="shared" si="12"/>
        <v>[{"ItemId":50009,"Num":192537447615}</v>
      </c>
      <c r="K58" t="str">
        <f t="shared" si="8"/>
        <v>,{"ItemId":10002,"Num":1}]</v>
      </c>
      <c r="L58" t="str">
        <f t="shared" si="9"/>
        <v>[{"ItemId":50009,"Num":192537447615},{"ItemId":10002,"Num":1}]</v>
      </c>
      <c r="U58" t="s">
        <v>84</v>
      </c>
      <c r="V58">
        <v>43003</v>
      </c>
    </row>
    <row r="59" spans="4:22">
      <c r="D59" t="s">
        <v>27</v>
      </c>
      <c r="E59">
        <f t="shared" si="10"/>
        <v>50009</v>
      </c>
      <c r="F59">
        <f t="shared" si="11"/>
        <v>288806171425</v>
      </c>
      <c r="G59" t="s">
        <v>28</v>
      </c>
      <c r="H59">
        <f>VLOOKUP(G59,$U$3:$V$99,2,FALSE)</f>
        <v>10002</v>
      </c>
      <c r="I59">
        <v>1</v>
      </c>
      <c r="J59" t="str">
        <f t="shared" si="12"/>
        <v>[{"ItemId":50009,"Num":288806171425}</v>
      </c>
      <c r="K59" t="str">
        <f t="shared" si="8"/>
        <v>,{"ItemId":10002,"Num":1}]</v>
      </c>
      <c r="L59" t="str">
        <f t="shared" si="9"/>
        <v>[{"ItemId":50009,"Num":288806171425},{"ItemId":10002,"Num":1}]</v>
      </c>
      <c r="U59" t="s">
        <v>85</v>
      </c>
      <c r="V59">
        <v>43004</v>
      </c>
    </row>
    <row r="60" spans="4:22">
      <c r="D60" t="s">
        <v>27</v>
      </c>
      <c r="E60">
        <f t="shared" si="10"/>
        <v>50009</v>
      </c>
      <c r="F60">
        <f t="shared" si="11"/>
        <v>433209257140</v>
      </c>
      <c r="G60" t="s">
        <v>28</v>
      </c>
      <c r="H60">
        <f>VLOOKUP(G60,$U$3:$V$99,2,FALSE)</f>
        <v>10002</v>
      </c>
      <c r="I60">
        <v>1</v>
      </c>
      <c r="J60" t="str">
        <f t="shared" si="12"/>
        <v>[{"ItemId":50009,"Num":433209257140}</v>
      </c>
      <c r="K60" t="str">
        <f t="shared" si="8"/>
        <v>,{"ItemId":10002,"Num":1}]</v>
      </c>
      <c r="L60" t="str">
        <f t="shared" si="9"/>
        <v>[{"ItemId":50009,"Num":433209257140},{"ItemId":10002,"Num":1}]</v>
      </c>
      <c r="U60" t="s">
        <v>86</v>
      </c>
      <c r="V60">
        <v>43005</v>
      </c>
    </row>
    <row r="61" spans="4:22">
      <c r="D61" t="s">
        <v>27</v>
      </c>
      <c r="E61">
        <f t="shared" si="10"/>
        <v>50009</v>
      </c>
      <c r="F61">
        <f t="shared" si="11"/>
        <v>649813885710</v>
      </c>
      <c r="G61" t="s">
        <v>28</v>
      </c>
      <c r="H61">
        <f>VLOOKUP(G61,$U$3:$V$99,2,FALSE)</f>
        <v>10002</v>
      </c>
      <c r="I61">
        <v>1</v>
      </c>
      <c r="J61" t="str">
        <f t="shared" si="12"/>
        <v>[{"ItemId":50009,"Num":649813885710}</v>
      </c>
      <c r="K61" t="str">
        <f t="shared" si="8"/>
        <v>,{"ItemId":10002,"Num":1}]</v>
      </c>
      <c r="L61" t="str">
        <f t="shared" si="9"/>
        <v>[{"ItemId":50009,"Num":649813885710},{"ItemId":10002,"Num":1}]</v>
      </c>
      <c r="U61" t="s">
        <v>87</v>
      </c>
      <c r="V61">
        <v>50001</v>
      </c>
    </row>
    <row r="62" spans="4:22">
      <c r="D62" t="s">
        <v>27</v>
      </c>
      <c r="E62">
        <f t="shared" si="10"/>
        <v>50009</v>
      </c>
      <c r="F62">
        <f t="shared" si="11"/>
        <v>974720828565</v>
      </c>
      <c r="G62" t="s">
        <v>28</v>
      </c>
      <c r="H62">
        <f>VLOOKUP(G62,$U$3:$V$99,2,FALSE)</f>
        <v>10002</v>
      </c>
      <c r="I62">
        <v>1</v>
      </c>
      <c r="J62" t="str">
        <f t="shared" si="12"/>
        <v>[{"ItemId":50009,"Num":974720828565}</v>
      </c>
      <c r="K62" t="str">
        <f t="shared" si="8"/>
        <v>,{"ItemId":10002,"Num":1}]</v>
      </c>
      <c r="L62" t="str">
        <f t="shared" si="9"/>
        <v>[{"ItemId":50009,"Num":974720828565},{"ItemId":10002,"Num":1}]</v>
      </c>
      <c r="U62" t="s">
        <v>88</v>
      </c>
      <c r="V62">
        <v>50002</v>
      </c>
    </row>
    <row r="63" spans="4:22">
      <c r="D63" t="s">
        <v>27</v>
      </c>
      <c r="E63">
        <f t="shared" si="10"/>
        <v>50009</v>
      </c>
      <c r="F63">
        <f t="shared" si="11"/>
        <v>1462081242850</v>
      </c>
      <c r="G63" t="s">
        <v>28</v>
      </c>
      <c r="H63">
        <f>VLOOKUP(G63,$U$3:$V$99,2,FALSE)</f>
        <v>10002</v>
      </c>
      <c r="I63">
        <v>1</v>
      </c>
      <c r="J63" t="str">
        <f t="shared" si="12"/>
        <v>[{"ItemId":50009,"Num":1462081242850}</v>
      </c>
      <c r="K63" t="str">
        <f t="shared" si="8"/>
        <v>,{"ItemId":10002,"Num":1}]</v>
      </c>
      <c r="L63" t="str">
        <f t="shared" si="9"/>
        <v>[{"ItemId":50009,"Num":1462081242850},{"ItemId":10002,"Num":1}]</v>
      </c>
      <c r="U63" t="s">
        <v>89</v>
      </c>
      <c r="V63">
        <v>50003</v>
      </c>
    </row>
    <row r="64" spans="4:22">
      <c r="D64" t="s">
        <v>27</v>
      </c>
      <c r="E64">
        <f t="shared" si="10"/>
        <v>50009</v>
      </c>
      <c r="F64">
        <f t="shared" si="11"/>
        <v>2193121864275</v>
      </c>
      <c r="G64" t="s">
        <v>28</v>
      </c>
      <c r="H64">
        <f>VLOOKUP(G64,$U$3:$V$99,2,FALSE)</f>
        <v>10002</v>
      </c>
      <c r="I64">
        <v>1</v>
      </c>
      <c r="J64" t="str">
        <f t="shared" si="12"/>
        <v>[{"ItemId":50009,"Num":2193121864275}</v>
      </c>
      <c r="K64" t="str">
        <f t="shared" si="8"/>
        <v>,{"ItemId":10002,"Num":1}]</v>
      </c>
      <c r="L64" t="str">
        <f t="shared" si="9"/>
        <v>[{"ItemId":50009,"Num":2193121864275},{"ItemId":10002,"Num":1}]</v>
      </c>
      <c r="U64" t="s">
        <v>31</v>
      </c>
      <c r="V64">
        <v>50004</v>
      </c>
    </row>
    <row r="65" spans="4:22">
      <c r="D65" t="s">
        <v>27</v>
      </c>
      <c r="E65">
        <f t="shared" si="10"/>
        <v>50009</v>
      </c>
      <c r="F65">
        <f t="shared" si="11"/>
        <v>3289682796415</v>
      </c>
      <c r="G65" t="s">
        <v>28</v>
      </c>
      <c r="H65">
        <f>VLOOKUP(G65,$U$3:$V$99,2,FALSE)</f>
        <v>10002</v>
      </c>
      <c r="I65">
        <v>1</v>
      </c>
      <c r="J65" t="str">
        <f t="shared" si="12"/>
        <v>[{"ItemId":50009,"Num":3289682796415}</v>
      </c>
      <c r="K65" t="str">
        <f t="shared" si="8"/>
        <v>,{"ItemId":10002,"Num":1}]</v>
      </c>
      <c r="L65" t="str">
        <f t="shared" si="9"/>
        <v>[{"ItemId":50009,"Num":3289682796415},{"ItemId":10002,"Num":1}]</v>
      </c>
      <c r="U65" t="s">
        <v>90</v>
      </c>
      <c r="V65">
        <v>50005</v>
      </c>
    </row>
    <row r="66" spans="4:22">
      <c r="D66" t="s">
        <v>27</v>
      </c>
      <c r="E66">
        <f t="shared" si="10"/>
        <v>50009</v>
      </c>
      <c r="F66">
        <f t="shared" si="11"/>
        <v>4934524194625</v>
      </c>
      <c r="G66" t="s">
        <v>28</v>
      </c>
      <c r="H66">
        <f>VLOOKUP(G66,$U$3:$V$99,2,FALSE)</f>
        <v>10002</v>
      </c>
      <c r="I66">
        <v>1</v>
      </c>
      <c r="J66" t="str">
        <f t="shared" si="12"/>
        <v>[{"ItemId":50009,"Num":4934524194625}</v>
      </c>
      <c r="K66" t="str">
        <f t="shared" si="8"/>
        <v>,{"ItemId":10002,"Num":1}]</v>
      </c>
      <c r="L66" t="str">
        <f t="shared" si="9"/>
        <v>[{"ItemId":50009,"Num":4934524194625},{"ItemId":10002,"Num":1}]</v>
      </c>
      <c r="U66" t="s">
        <v>91</v>
      </c>
      <c r="V66">
        <v>50006</v>
      </c>
    </row>
    <row r="67" spans="4:22">
      <c r="D67" t="s">
        <v>27</v>
      </c>
      <c r="E67">
        <f t="shared" si="10"/>
        <v>50009</v>
      </c>
      <c r="F67">
        <f t="shared" si="11"/>
        <v>7401786291940</v>
      </c>
      <c r="G67" t="s">
        <v>28</v>
      </c>
      <c r="H67">
        <f>VLOOKUP(G67,$U$3:$V$99,2,FALSE)</f>
        <v>10002</v>
      </c>
      <c r="I67">
        <v>1</v>
      </c>
      <c r="J67" t="str">
        <f t="shared" si="12"/>
        <v>[{"ItemId":50009,"Num":7401786291940}</v>
      </c>
      <c r="K67" t="str">
        <f t="shared" si="8"/>
        <v>,{"ItemId":10002,"Num":1}]</v>
      </c>
      <c r="L67" t="str">
        <f t="shared" si="9"/>
        <v>[{"ItemId":50009,"Num":7401786291940},{"ItemId":10002,"Num":1}]</v>
      </c>
      <c r="U67" t="s">
        <v>35</v>
      </c>
      <c r="V67">
        <v>50007</v>
      </c>
    </row>
    <row r="68" spans="4:22">
      <c r="D68" t="s">
        <v>27</v>
      </c>
      <c r="E68">
        <f t="shared" si="10"/>
        <v>50009</v>
      </c>
      <c r="F68">
        <f t="shared" si="11"/>
        <v>11102679437910</v>
      </c>
      <c r="G68" t="s">
        <v>28</v>
      </c>
      <c r="H68">
        <f>VLOOKUP(G68,$U$3:$V$99,2,FALSE)</f>
        <v>10002</v>
      </c>
      <c r="I68">
        <v>1</v>
      </c>
      <c r="J68" t="str">
        <f t="shared" si="12"/>
        <v>[{"ItemId":50009,"Num":11102679437910}</v>
      </c>
      <c r="K68" t="str">
        <f t="shared" si="8"/>
        <v>,{"ItemId":10002,"Num":1}]</v>
      </c>
      <c r="L68" t="str">
        <f t="shared" si="9"/>
        <v>[{"ItemId":50009,"Num":11102679437910},{"ItemId":10002,"Num":1}]</v>
      </c>
      <c r="U68" t="s">
        <v>92</v>
      </c>
      <c r="V68">
        <v>50008</v>
      </c>
    </row>
    <row r="69" spans="4:22">
      <c r="D69" t="s">
        <v>27</v>
      </c>
      <c r="E69">
        <f t="shared" si="10"/>
        <v>50009</v>
      </c>
      <c r="F69">
        <f t="shared" si="11"/>
        <v>16654019156865</v>
      </c>
      <c r="G69" t="s">
        <v>28</v>
      </c>
      <c r="H69">
        <f>VLOOKUP(G69,$U$3:$V$99,2,FALSE)</f>
        <v>10002</v>
      </c>
      <c r="I69">
        <v>1</v>
      </c>
      <c r="J69" t="str">
        <f t="shared" si="12"/>
        <v>[{"ItemId":50009,"Num":16654019156865}</v>
      </c>
      <c r="K69" t="str">
        <f>IF(G69="","]",$G$2&amp;H69&amp;$E$2&amp;I69&amp;$F$2)</f>
        <v>,{"ItemId":10002,"Num":1}]</v>
      </c>
      <c r="L69" t="str">
        <f>J69&amp;K69</f>
        <v>[{"ItemId":50009,"Num":16654019156865},{"ItemId":10002,"Num":1}]</v>
      </c>
      <c r="U69" t="s">
        <v>27</v>
      </c>
      <c r="V69">
        <v>50009</v>
      </c>
    </row>
    <row r="70" spans="4:22">
      <c r="D70" t="s">
        <v>27</v>
      </c>
      <c r="E70">
        <f t="shared" si="10"/>
        <v>50009</v>
      </c>
      <c r="F70">
        <f t="shared" si="11"/>
        <v>24981028735300</v>
      </c>
      <c r="G70" t="s">
        <v>28</v>
      </c>
      <c r="H70">
        <f>VLOOKUP(G70,$U$3:$V$99,2,FALSE)</f>
        <v>10002</v>
      </c>
      <c r="I70">
        <v>1</v>
      </c>
      <c r="J70" t="str">
        <f t="shared" si="12"/>
        <v>[{"ItemId":50009,"Num":24981028735300}</v>
      </c>
      <c r="K70" t="str">
        <f>IF(G70="","]",$G$2&amp;H70&amp;$E$2&amp;I70&amp;$F$2)</f>
        <v>,{"ItemId":10002,"Num":1}]</v>
      </c>
      <c r="L70" t="str">
        <f>J70&amp;K70</f>
        <v>[{"ItemId":50009,"Num":24981028735300},{"ItemId":10002,"Num":1}]</v>
      </c>
      <c r="U70" t="s">
        <v>93</v>
      </c>
      <c r="V70">
        <v>60001</v>
      </c>
    </row>
    <row r="71" spans="4:22">
      <c r="D71" t="s">
        <v>27</v>
      </c>
      <c r="E71">
        <f t="shared" si="10"/>
        <v>50009</v>
      </c>
      <c r="F71">
        <f t="shared" si="11"/>
        <v>37471543102950</v>
      </c>
      <c r="G71" t="s">
        <v>28</v>
      </c>
      <c r="H71">
        <f>VLOOKUP(G71,$U$3:$V$99,2,FALSE)</f>
        <v>10002</v>
      </c>
      <c r="I71">
        <v>1</v>
      </c>
      <c r="J71" t="str">
        <f t="shared" si="12"/>
        <v>[{"ItemId":50009,"Num":37471543102950}</v>
      </c>
      <c r="K71" t="str">
        <f>IF(G71="","]",$G$2&amp;H71&amp;$E$2&amp;I71&amp;$F$2)</f>
        <v>,{"ItemId":10002,"Num":1}]</v>
      </c>
      <c r="L71" t="str">
        <f>J71&amp;K71</f>
        <v>[{"ItemId":50009,"Num":37471543102950},{"ItemId":10002,"Num":1}]</v>
      </c>
      <c r="U71" t="s">
        <v>94</v>
      </c>
      <c r="V71">
        <v>60002</v>
      </c>
    </row>
    <row r="72" spans="4:22">
      <c r="D72" t="s">
        <v>27</v>
      </c>
      <c r="E72">
        <f t="shared" si="10"/>
        <v>50009</v>
      </c>
      <c r="F72">
        <f t="shared" si="11"/>
        <v>56207314654425</v>
      </c>
      <c r="G72" t="s">
        <v>28</v>
      </c>
      <c r="H72">
        <f>VLOOKUP(G72,$U$3:$V$99,2,FALSE)</f>
        <v>10002</v>
      </c>
      <c r="I72">
        <v>1</v>
      </c>
      <c r="J72" t="str">
        <f t="shared" si="12"/>
        <v>[{"ItemId":50009,"Num":56207314654425}</v>
      </c>
      <c r="K72" t="str">
        <f>IF(G72="","]",$G$2&amp;H72&amp;$E$2&amp;I72&amp;$F$2)</f>
        <v>,{"ItemId":10002,"Num":1}]</v>
      </c>
      <c r="L72" t="str">
        <f>J72&amp;K72</f>
        <v>[{"ItemId":50009,"Num":56207314654425},{"ItemId":10002,"Num":1}]</v>
      </c>
      <c r="U72" t="s">
        <v>95</v>
      </c>
      <c r="V72">
        <v>60003</v>
      </c>
    </row>
    <row r="73" spans="4:22">
      <c r="D73" t="s">
        <v>27</v>
      </c>
      <c r="E73">
        <f t="shared" si="10"/>
        <v>50009</v>
      </c>
      <c r="F73">
        <f t="shared" si="11"/>
        <v>84310971981640</v>
      </c>
      <c r="G73" t="s">
        <v>28</v>
      </c>
      <c r="H73">
        <f>VLOOKUP(G73,$U$3:$V$99,2,FALSE)</f>
        <v>10002</v>
      </c>
      <c r="I73">
        <v>1</v>
      </c>
      <c r="J73" t="str">
        <f t="shared" si="12"/>
        <v>[{"ItemId":50009,"Num":84310971981640}</v>
      </c>
      <c r="K73" t="str">
        <f>IF(G73="","]",$G$2&amp;H73&amp;$E$2&amp;I73&amp;$F$2)</f>
        <v>,{"ItemId":10002,"Num":1}]</v>
      </c>
      <c r="L73" t="str">
        <f>J73&amp;K73</f>
        <v>[{"ItemId":50009,"Num":84310971981640},{"ItemId":10002,"Num":1}]</v>
      </c>
      <c r="U73" t="s">
        <v>96</v>
      </c>
      <c r="V73">
        <v>60011</v>
      </c>
    </row>
    <row r="74" spans="4:22">
      <c r="D74" t="s">
        <v>27</v>
      </c>
      <c r="E74">
        <f t="shared" si="10"/>
        <v>50009</v>
      </c>
      <c r="F74">
        <f t="shared" si="11"/>
        <v>126466457972460</v>
      </c>
      <c r="G74" t="s">
        <v>28</v>
      </c>
      <c r="H74">
        <f>VLOOKUP(G74,$U$3:$V$99,2,FALSE)</f>
        <v>10002</v>
      </c>
      <c r="I74">
        <v>1</v>
      </c>
      <c r="J74" t="str">
        <f t="shared" si="12"/>
        <v>[{"ItemId":50009,"Num":126466457972460}</v>
      </c>
      <c r="K74" t="str">
        <f>IF(G74="","]",$G$2&amp;H74&amp;$E$2&amp;I74&amp;$F$2)</f>
        <v>,{"ItemId":10002,"Num":1}]</v>
      </c>
      <c r="L74" t="str">
        <f>J74&amp;K74</f>
        <v>[{"ItemId":50009,"Num":126466457972460},{"ItemId":10002,"Num":1}]</v>
      </c>
      <c r="U74" t="s">
        <v>97</v>
      </c>
      <c r="V74">
        <v>60012</v>
      </c>
    </row>
    <row r="75" spans="4:22">
      <c r="D75" t="s">
        <v>27</v>
      </c>
      <c r="E75">
        <f>VLOOKUP(D75,$U$3:$V$99,2,FALSE)</f>
        <v>50009</v>
      </c>
      <c r="F75">
        <f>MROUND(F74*1.5,5)</f>
        <v>189699686958690</v>
      </c>
      <c r="G75" t="s">
        <v>28</v>
      </c>
      <c r="H75">
        <f>VLOOKUP(G75,$U$3:$V$99,2,FALSE)</f>
        <v>10002</v>
      </c>
      <c r="I75">
        <v>1</v>
      </c>
      <c r="J75" t="str">
        <f>IF(D75="","[]",$D$2&amp;E75&amp;$E$2&amp;F75&amp;$I$2)</f>
        <v>[{"ItemId":50009,"Num":189699686958690}</v>
      </c>
      <c r="K75" t="str">
        <f>IF(G75="","]",$G$2&amp;H75&amp;$E$2&amp;I75&amp;$F$2)</f>
        <v>,{"ItemId":10002,"Num":1}]</v>
      </c>
      <c r="L75" t="str">
        <f>J75&amp;K75</f>
        <v>[{"ItemId":50009,"Num":189699686958690},{"ItemId":10002,"Num":1}]</v>
      </c>
      <c r="U75" t="s">
        <v>98</v>
      </c>
      <c r="V75">
        <v>60013</v>
      </c>
    </row>
    <row r="76" spans="4:22">
      <c r="D76" t="s">
        <v>27</v>
      </c>
      <c r="E76">
        <f>VLOOKUP(D76,$U$3:$V$99,2,FALSE)</f>
        <v>50009</v>
      </c>
      <c r="F76">
        <f>MROUND(F75*1.5,5)</f>
        <v>284549530438035</v>
      </c>
      <c r="G76" t="s">
        <v>28</v>
      </c>
      <c r="H76">
        <f>VLOOKUP(G76,$U$3:$V$99,2,FALSE)</f>
        <v>10002</v>
      </c>
      <c r="I76">
        <v>1</v>
      </c>
      <c r="J76" t="str">
        <f>IF(D76="","[]",$D$2&amp;E76&amp;$E$2&amp;F76&amp;$I$2)</f>
        <v>[{"ItemId":50009,"Num":284549530438035}</v>
      </c>
      <c r="K76" t="str">
        <f>IF(G76="","]",$G$2&amp;H76&amp;$E$2&amp;I76&amp;$F$2)</f>
        <v>,{"ItemId":10002,"Num":1}]</v>
      </c>
      <c r="L76" t="str">
        <f>J76&amp;K76</f>
        <v>[{"ItemId":50009,"Num":284549530438035},{"ItemId":10002,"Num":1}]</v>
      </c>
      <c r="U76" t="s">
        <v>99</v>
      </c>
      <c r="V76">
        <v>60021</v>
      </c>
    </row>
    <row r="77" spans="4:22">
      <c r="D77" t="s">
        <v>27</v>
      </c>
      <c r="E77">
        <f>VLOOKUP(D77,$U$3:$V$99,2,FALSE)</f>
        <v>50009</v>
      </c>
      <c r="F77">
        <f>MROUND(F76*1.5,5)</f>
        <v>426824295657055</v>
      </c>
      <c r="G77" t="s">
        <v>28</v>
      </c>
      <c r="H77">
        <f>VLOOKUP(G77,$U$3:$V$99,2,FALSE)</f>
        <v>10002</v>
      </c>
      <c r="I77">
        <v>1</v>
      </c>
      <c r="J77" t="str">
        <f>IF(D77="","[]",$D$2&amp;E77&amp;$E$2&amp;F77&amp;$I$2)</f>
        <v>[{"ItemId":50009,"Num":426824295657055}</v>
      </c>
      <c r="K77" t="str">
        <f>IF(G77="","]",$G$2&amp;H77&amp;$E$2&amp;I77&amp;$F$2)</f>
        <v>,{"ItemId":10002,"Num":1}]</v>
      </c>
      <c r="L77" t="str">
        <f>J77&amp;K77</f>
        <v>[{"ItemId":50009,"Num":426824295657055},{"ItemId":10002,"Num":1}]</v>
      </c>
      <c r="U77" t="s">
        <v>100</v>
      </c>
      <c r="V77">
        <v>60022</v>
      </c>
    </row>
    <row r="78" spans="4:22">
      <c r="D78" t="s">
        <v>27</v>
      </c>
      <c r="E78">
        <f>VLOOKUP(D78,$U$3:$V$99,2,FALSE)</f>
        <v>50009</v>
      </c>
      <c r="F78">
        <f>MROUND(F77*1.5,5)</f>
        <v>640236443485585</v>
      </c>
      <c r="G78" t="s">
        <v>28</v>
      </c>
      <c r="H78">
        <f>VLOOKUP(G78,$U$3:$V$99,2,FALSE)</f>
        <v>10002</v>
      </c>
      <c r="I78">
        <v>1</v>
      </c>
      <c r="J78" t="str">
        <f>IF(D78="","[]",$D$2&amp;E78&amp;$E$2&amp;F78&amp;$I$2)</f>
        <v>[{"ItemId":50009,"Num":640236443485585}</v>
      </c>
      <c r="K78" t="str">
        <f>IF(G78="","]",$G$2&amp;H78&amp;$E$2&amp;I78&amp;$F$2)</f>
        <v>,{"ItemId":10002,"Num":1}]</v>
      </c>
      <c r="L78" t="str">
        <f>J78&amp;K78</f>
        <v>[{"ItemId":50009,"Num":640236443485585},{"ItemId":10002,"Num":1}]</v>
      </c>
      <c r="U78" t="s">
        <v>101</v>
      </c>
      <c r="V78">
        <v>60023</v>
      </c>
    </row>
    <row r="79" spans="4:22">
      <c r="D79" t="s">
        <v>27</v>
      </c>
      <c r="E79">
        <f>VLOOKUP(D79,$U$3:$V$99,2,FALSE)</f>
        <v>50009</v>
      </c>
      <c r="F79">
        <f>MROUND(F78*1.5,5)</f>
        <v>960354665228380</v>
      </c>
      <c r="G79" t="s">
        <v>28</v>
      </c>
      <c r="H79">
        <f>VLOOKUP(G79,$U$3:$V$99,2,FALSE)</f>
        <v>10002</v>
      </c>
      <c r="I79">
        <v>1</v>
      </c>
      <c r="J79" t="str">
        <f>IF(D79="","[]",$D$2&amp;E79&amp;$E$2&amp;F79&amp;$I$2)</f>
        <v>[{"ItemId":50009,"Num":960354665228380}</v>
      </c>
      <c r="K79" t="str">
        <f>IF(G79="","]",$G$2&amp;H79&amp;$E$2&amp;I79&amp;$F$2)</f>
        <v>,{"ItemId":10002,"Num":1}]</v>
      </c>
      <c r="L79" t="str">
        <f>J79&amp;K79</f>
        <v>[{"ItemId":50009,"Num":960354665228380},{"ItemId":10002,"Num":1}]</v>
      </c>
      <c r="U79" t="s">
        <v>102</v>
      </c>
      <c r="V79">
        <v>60031</v>
      </c>
    </row>
    <row r="80" spans="4:22">
      <c r="D80" t="s">
        <v>27</v>
      </c>
      <c r="E80">
        <f>VLOOKUP(D80,$U$3:$V$99,2,FALSE)</f>
        <v>50009</v>
      </c>
      <c r="F80">
        <f>MROUND(F79*1.5,5)</f>
        <v>1440531997842570</v>
      </c>
      <c r="G80" t="s">
        <v>28</v>
      </c>
      <c r="H80">
        <f>VLOOKUP(G80,$U$3:$V$99,2,FALSE)</f>
        <v>10002</v>
      </c>
      <c r="I80">
        <v>1</v>
      </c>
      <c r="J80" t="str">
        <f>IF(D80="","[]",$D$2&amp;E80&amp;$E$2&amp;F80&amp;$I$2)</f>
        <v>[{"ItemId":50009,"Num":1440531997842570}</v>
      </c>
      <c r="K80" t="str">
        <f>IF(G80="","]",$G$2&amp;H80&amp;$E$2&amp;I80&amp;$F$2)</f>
        <v>,{"ItemId":10002,"Num":1}]</v>
      </c>
      <c r="L80" t="str">
        <f>J80&amp;K80</f>
        <v>[{"ItemId":50009,"Num":1440531997842570},{"ItemId":10002,"Num":1}]</v>
      </c>
      <c r="U80" t="s">
        <v>103</v>
      </c>
      <c r="V80">
        <v>60032</v>
      </c>
    </row>
    <row r="81" spans="4:22">
      <c r="D81" t="s">
        <v>27</v>
      </c>
      <c r="E81">
        <f>VLOOKUP(D81,$U$3:$V$99,2,FALSE)</f>
        <v>50009</v>
      </c>
      <c r="F81">
        <f>MROUND(F80*1.5,5)</f>
        <v>2160797996763850</v>
      </c>
      <c r="G81" t="s">
        <v>28</v>
      </c>
      <c r="H81">
        <f>VLOOKUP(G81,$U$3:$V$99,2,FALSE)</f>
        <v>10002</v>
      </c>
      <c r="I81">
        <v>1</v>
      </c>
      <c r="J81" t="str">
        <f>IF(D81="","[]",$D$2&amp;E81&amp;$E$2&amp;F81&amp;$I$2)</f>
        <v>[{"ItemId":50009,"Num":2160797996763850}</v>
      </c>
      <c r="K81" t="str">
        <f>IF(G81="","]",$G$2&amp;H81&amp;$E$2&amp;I81&amp;$F$2)</f>
        <v>,{"ItemId":10002,"Num":1}]</v>
      </c>
      <c r="L81" t="str">
        <f>J81&amp;K81</f>
        <v>[{"ItemId":50009,"Num":2160797996763850},{"ItemId":10002,"Num":1}]</v>
      </c>
      <c r="U81" t="s">
        <v>104</v>
      </c>
      <c r="V81">
        <v>60033</v>
      </c>
    </row>
    <row r="82" spans="4:22">
      <c r="D82" t="s">
        <v>27</v>
      </c>
      <c r="E82">
        <f>VLOOKUP(D82,$U$3:$V$99,2,FALSE)</f>
        <v>50009</v>
      </c>
      <c r="F82">
        <f>MROUND(F81*1.5,5)</f>
        <v>3241196995145780</v>
      </c>
      <c r="G82" t="s">
        <v>28</v>
      </c>
      <c r="H82">
        <f>VLOOKUP(G82,$U$3:$V$99,2,FALSE)</f>
        <v>10002</v>
      </c>
      <c r="I82">
        <v>1</v>
      </c>
      <c r="J82" t="str">
        <f>IF(D82="","[]",$D$2&amp;E82&amp;$E$2&amp;F82&amp;$I$2)</f>
        <v>[{"ItemId":50009,"Num":3241196995145780}</v>
      </c>
      <c r="K82" t="str">
        <f>IF(G82="","]",$G$2&amp;H82&amp;$E$2&amp;I82&amp;$F$2)</f>
        <v>,{"ItemId":10002,"Num":1}]</v>
      </c>
      <c r="L82" t="str">
        <f>J82&amp;K82</f>
        <v>[{"ItemId":50009,"Num":3241196995145780},{"ItemId":10002,"Num":1}]</v>
      </c>
      <c r="U82" t="s">
        <v>105</v>
      </c>
      <c r="V82">
        <v>60041</v>
      </c>
    </row>
    <row r="83" spans="4:22">
      <c r="D83" t="s">
        <v>27</v>
      </c>
      <c r="E83">
        <f>VLOOKUP(D83,$U$3:$V$99,2,FALSE)</f>
        <v>50009</v>
      </c>
      <c r="F83">
        <f>MROUND(F82*1.5,5)</f>
        <v>4861795492718680</v>
      </c>
      <c r="G83" t="s">
        <v>28</v>
      </c>
      <c r="H83">
        <f>VLOOKUP(G83,$U$3:$V$99,2,FALSE)</f>
        <v>10002</v>
      </c>
      <c r="I83">
        <v>1</v>
      </c>
      <c r="J83" t="str">
        <f>IF(D83="","[]",$D$2&amp;E83&amp;$E$2&amp;F83&amp;$I$2)</f>
        <v>[{"ItemId":50009,"Num":4861795492718680}</v>
      </c>
      <c r="K83" t="str">
        <f>IF(G83="","]",$G$2&amp;H83&amp;$E$2&amp;I83&amp;$F$2)</f>
        <v>,{"ItemId":10002,"Num":1}]</v>
      </c>
      <c r="L83" t="str">
        <f>J83&amp;K83</f>
        <v>[{"ItemId":50009,"Num":4861795492718680},{"ItemId":10002,"Num":1}]</v>
      </c>
      <c r="U83" t="s">
        <v>106</v>
      </c>
      <c r="V83">
        <v>60042</v>
      </c>
    </row>
    <row r="84" spans="21:22">
      <c r="U84" t="s">
        <v>107</v>
      </c>
      <c r="V84">
        <v>60043</v>
      </c>
    </row>
    <row r="85" spans="21:22">
      <c r="U85" t="s">
        <v>108</v>
      </c>
      <c r="V85">
        <v>60101</v>
      </c>
    </row>
    <row r="86" spans="21:22">
      <c r="U86" t="s">
        <v>109</v>
      </c>
      <c r="V86">
        <v>60102</v>
      </c>
    </row>
    <row r="87" spans="21:22">
      <c r="U87" t="s">
        <v>110</v>
      </c>
      <c r="V87">
        <v>60103</v>
      </c>
    </row>
    <row r="88" spans="21:22">
      <c r="U88" t="s">
        <v>111</v>
      </c>
      <c r="V88">
        <v>60104</v>
      </c>
    </row>
    <row r="89" spans="21:22">
      <c r="U89" t="s">
        <v>112</v>
      </c>
      <c r="V89">
        <v>80001</v>
      </c>
    </row>
    <row r="90" spans="21:22">
      <c r="U90" t="s">
        <v>113</v>
      </c>
      <c r="V90">
        <v>80002</v>
      </c>
    </row>
    <row r="91" spans="21:22">
      <c r="U91" t="s">
        <v>114</v>
      </c>
      <c r="V91">
        <v>81001</v>
      </c>
    </row>
    <row r="92" spans="21:22">
      <c r="U92" t="s">
        <v>115</v>
      </c>
      <c r="V92">
        <v>81002</v>
      </c>
    </row>
    <row r="93" spans="21:22">
      <c r="U93" t="s">
        <v>116</v>
      </c>
      <c r="V93">
        <v>81003</v>
      </c>
    </row>
    <row r="94" spans="21:22">
      <c r="U94" t="s">
        <v>117</v>
      </c>
      <c r="V94">
        <v>81004</v>
      </c>
    </row>
    <row r="95" spans="21:22">
      <c r="U95" t="s">
        <v>118</v>
      </c>
      <c r="V95">
        <v>90001</v>
      </c>
    </row>
    <row r="96" spans="21:22">
      <c r="U96" t="s">
        <v>119</v>
      </c>
      <c r="V96">
        <v>90002</v>
      </c>
    </row>
    <row r="97" spans="21:22">
      <c r="U97" t="s">
        <v>120</v>
      </c>
      <c r="V97">
        <v>90003</v>
      </c>
    </row>
    <row r="98" spans="21:22">
      <c r="U98" t="s">
        <v>121</v>
      </c>
      <c r="V98">
        <v>90004</v>
      </c>
    </row>
    <row r="99" spans="21:22">
      <c r="U99" t="s">
        <v>122</v>
      </c>
      <c r="V99">
        <v>90005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王敖</dc:creator>
  <cp:lastModifiedBy>王敖</cp:lastModifiedBy>
  <dcterms:created xsi:type="dcterms:W3CDTF">2023-05-12T11:15:00Z</dcterms:created>
  <dcterms:modified xsi:type="dcterms:W3CDTF">2025-04-11T10:46:52Z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A32DDB880B304A25A2BB8375060DEAF1_12</vt:lpwstr>
  </property>
</Properties>
</file>