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  <sheet name="Sheet2" sheetId="2" r:id="rId2"/>
  </sheets>
  <definedNames>
    <definedName name="_xlnm._FilterDatabase" localSheetId="1" hidden="1">Sheet2!$A$1:$F$82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<sst xmlns="http://schemas.openxmlformats.org/spreadsheetml/2006/main" count="218" uniqueCount="149">
  <si>
    <t>Id</t>
  </si>
  <si>
    <t>DialoguesID</t>
  </si>
  <si>
    <t>Sequence</t>
  </si>
  <si>
    <t>Role</t>
  </si>
  <si>
    <t>Dialogue</t>
  </si>
  <si>
    <t>Delay</t>
  </si>
  <si>
    <t>StayTime</t>
  </si>
  <si>
    <t>int</t>
  </si>
  <si>
    <t>string</t>
  </si>
  <si>
    <t>number</t>
  </si>
  <si>
    <t>主键</t>
  </si>
  <si>
    <t>对话组</t>
  </si>
  <si>
    <t>顺序</t>
  </si>
  <si>
    <t>对话角色
1=男主
2=女主</t>
  </si>
  <si>
    <t>对话本地化id</t>
  </si>
  <si>
    <t>延迟时间（秒）</t>
  </si>
  <si>
    <t>对话停留时间（秒）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</si>
  <si>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"你真的会做事吗？"</t>
    </r>
  </si>
  <si>
    <t>你真的会做事吗？</t>
  </si>
  <si>
    <t>女友</t>
  </si>
  <si>
    <t>男友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</si>
  <si>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"当然，我能把麻烦扔出去。"</t>
    </r>
  </si>
  <si>
    <t>当然，我能把麻烦扔出去。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</si>
  <si>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"那麻烦自己来找你？"</t>
    </r>
  </si>
  <si>
    <t>那麻烦自己来找你？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</si>
  <si>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"只要你不在，我啥都能处理好。"</t>
    </r>
  </si>
  <si>
    <t>只要你不在，我啥都能处理好。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</si>
  <si>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"那你怎么没处理掉我的心？"</t>
    </r>
  </si>
  <si>
    <t>那你怎么没处理掉我的心？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</si>
  <si>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"今晚可能晚点回去，有点事。"</t>
    </r>
  </si>
  <si>
    <t>今晚可能晚点回去，有点事。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</si>
  <si>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"别又把别人搞死了。"</t>
    </r>
  </si>
  <si>
    <t>别又把别人搞死了。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</si>
  <si>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"放心，不用流血，打打嘴仗。"</t>
    </r>
  </si>
  <si>
    <t>放心，不用流血，打打嘴仗。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</si>
  <si>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"嘴仗？你连嘴都能打烂！"</t>
    </r>
  </si>
  <si>
    <t>嘴仗？你连嘴都能打烂！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</si>
  <si>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"你怎么这么懒？"</t>
    </r>
  </si>
  <si>
    <t>你怎么这么懒？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</si>
  <si>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"我是忙着计划未来呢，偷车贼变大佬不是一天的事。"</t>
    </r>
  </si>
  <si>
    <t>我是忙着计划未来呢，偷车贼变大佬不是一天的事。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</si>
  <si>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"未来？我倒希望你把我的钱包留下点未来。"</t>
    </r>
  </si>
  <si>
    <t>未来？我倒希望你把我的钱包留下点未来。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</si>
  <si>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"那得看你能不能让我带着偷心的手段。"</t>
    </r>
  </si>
  <si>
    <t>那得看你能不能让我带着偷心的手段。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</si>
  <si>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"偷心？你就偷了个钱包。"</t>
    </r>
  </si>
  <si>
    <t>偷心？你就偷了个钱包。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</si>
  <si>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"你今天又买了啥？"</t>
    </r>
  </si>
  <si>
    <t>你今天又买了啥？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</si>
  <si>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"新裙子。"</t>
    </r>
  </si>
  <si>
    <t>新裙子。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</si>
  <si>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"用我的钱吧？"</t>
    </r>
  </si>
  <si>
    <t>用我的钱吧？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</si>
  <si>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"当然！反正你赚的，都是我花的。"</t>
    </r>
  </si>
  <si>
    <t>当然！反正你赚的，都是我花的。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</si>
  <si>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"你这算‘合作社’吧，赚了我，花了我，笑死了。"</t>
    </r>
  </si>
  <si>
    <t>你这算‘合作社’吧，赚了我，花了我，笑死了。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</si>
  <si>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"你不就能做点小偷小摸的事？"</t>
    </r>
  </si>
  <si>
    <t>你不就能做点小偷小摸的事？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</si>
  <si>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"小偷？我那叫‘摸透人心’。"</t>
    </r>
  </si>
  <si>
    <t>小偷？我那叫‘摸透人心’。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</si>
  <si>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"我看你只是摸了钱包。"</t>
    </r>
  </si>
  <si>
    <t>我看你只是摸了钱包。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</si>
  <si>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"今天帮我个忙，带上口罩。"</t>
    </r>
  </si>
  <si>
    <t>今天帮我个忙，带上口罩。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</si>
  <si>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"你怕我偷了你的心？"</t>
    </r>
  </si>
  <si>
    <t>你怕我偷了你的心？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</si>
  <si>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"你偷了心，也得把钱包给我留着。"</t>
    </r>
  </si>
  <si>
    <t>你偷了心，也得把钱包给我留着。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</si>
  <si>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"你今天真漂亮，像个女王。"</t>
    </r>
  </si>
  <si>
    <t>你今天真漂亮，像个女王。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</si>
  <si>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"那你呢？像个小丑。"</t>
    </r>
  </si>
  <si>
    <t>那你呢？像个小丑。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</si>
  <si>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"那是我给你当气氛大师，陪你笑！"</t>
    </r>
  </si>
  <si>
    <t>那是我给你当气氛大师，陪你笑！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</si>
  <si>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"气氛不错，但钱包空了，笑不出来了！"</t>
    </r>
  </si>
  <si>
    <t>气氛不错，但钱包空了，笑不出来了！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</si>
  <si>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"你真的是黑帮大佬，还是只是嘴大？"</t>
    </r>
  </si>
  <si>
    <t>你真的是黑帮大佬，还是只是嘴大？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</si>
  <si>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"我嘴大，但心肠更大，敢信不敢信？"</t>
    </r>
  </si>
  <si>
    <t>我嘴大，但心肠更大，敢信不敢信？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</si>
  <si>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"信啊，信你每次都‘心肠’一空！"</t>
    </r>
  </si>
  <si>
    <t>信啊，信你每次都‘心肠’一空！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</si>
  <si>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"我能保护你一辈子。"</t>
    </r>
  </si>
  <si>
    <t>我能保护你一辈子。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</si>
  <si>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"你能？我看你更像保护你自己。"</t>
    </r>
  </si>
  <si>
    <t>你能？我看你更像保护你自己。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</si>
  <si>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"别急，等我做了大事，先保护你，后保护我。"</t>
    </r>
  </si>
  <si>
    <t>别急，等我做了大事，先保护你，后保护我。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</si>
  <si>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"先保护钱包，后保护你。"</t>
    </r>
  </si>
  <si>
    <t>先保护钱包，后保护你。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</si>
  <si>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"给你买个名牌包，行不行？"</t>
    </r>
  </si>
  <si>
    <t>给你买个名牌包，行不行？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</si>
  <si>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"行啊，条件是你先把脏话收收。"</t>
    </r>
  </si>
  <si>
    <t>行啊，条件是你先把脏话收收。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</si>
  <si>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"那我还是给你买个‘收拾脏话’的口罩吧！"</t>
    </r>
  </si>
  <si>
    <t>那我还是给你买个‘收拾脏话’的口罩吧！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</si>
  <si>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"你要相信我，这次不会再出错了。"</t>
    </r>
  </si>
  <si>
    <t>你要相信我，这次不会再出错了。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</si>
  <si>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"你上次也这么说，然后全家都在看你出糗。"</t>
    </r>
  </si>
  <si>
    <t>你上次也这么说，然后全家都在看你出糗。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</si>
  <si>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"那是你没看到我最后如何‘翻盘’的。"</t>
    </r>
  </si>
  <si>
    <t>那是你没看到我最后如何‘翻盘’的。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</si>
  <si>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"翻盘？你都快翻船了！"</t>
    </r>
  </si>
  <si>
    <t>翻盘？你都快翻船了！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</si>
  <si>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"你能不能做事像个正常人？"</t>
    </r>
  </si>
  <si>
    <t>你能不能做事像个正常人？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</si>
  <si>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"不行，黑帮做事不讲‘常理’。"</t>
    </r>
  </si>
  <si>
    <t>不行，黑帮做事不讲‘常理’。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</si>
  <si>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"那你能不能先做个‘常态’的人，别再让我收拾烂摊子了！"</t>
    </r>
  </si>
  <si>
    <t>那你能不能先做个‘常态’的人，别再让我收拾烂摊子了！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</si>
  <si>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"别担心，今晚我就保护你。"</t>
    </r>
  </si>
  <si>
    <t>别担心，今晚我就保护你。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</si>
  <si>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"保护我？你连自己都保护不了。"</t>
    </r>
  </si>
  <si>
    <t>保护我？你连自己都保护不了。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</si>
  <si>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"我可是能把别人‘保护’进医院的那种。"</t>
    </r>
  </si>
  <si>
    <t>我可是能把别人‘保护’进医院的那种。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</si>
  <si>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"我宁愿你保护我钱包，别‘打伤’我心脏。"</t>
    </r>
  </si>
  <si>
    <t>我宁愿你保护我钱包，别‘打伤’我心脏。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</si>
  <si>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"你每次说‘我能’，但结果呢？"</t>
    </r>
  </si>
  <si>
    <t>你每次说‘我能’，但结果呢？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</si>
  <si>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"我能，能让你从头到脚都心动。"</t>
    </r>
  </si>
  <si>
    <t>我能，能让你从头到脚都心动。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</si>
  <si>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"那就让我心动一下，别再让我钱包动起来了！"</t>
    </r>
  </si>
  <si>
    <t>那就让我心动一下，别再让我钱包动起来了！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</si>
  <si>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"今晚我得忙点事，不能陪你了。"</t>
    </r>
  </si>
  <si>
    <t>今晚我得忙点事，不能陪你了。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</si>
  <si>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"忙什么？又去做那些‘不正当的事’？"</t>
    </r>
  </si>
  <si>
    <t>忙什么？又去做那些‘不正当的事’？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</si>
  <si>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"这叫‘生意’，你不懂，赚的都是你花的。"</t>
    </r>
  </si>
  <si>
    <t>这叫‘生意’，你不懂，赚的都是你花的。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</si>
  <si>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"那我就不懂了，钱什么时候到手，别给我跑了。"</t>
    </r>
  </si>
  <si>
    <t>那我就不懂了，钱什么时候到手，别给我跑了。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</si>
  <si>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"你打电话这么长时间，干嘛呢？"</t>
    </r>
  </si>
  <si>
    <t>你打电话这么长时间，干嘛呢？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</si>
  <si>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"在商量‘大事’。"</t>
    </r>
  </si>
  <si>
    <t>在商量‘大事’。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</si>
  <si>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"大事？你能‘大’到哪里去，喝瓶啤酒就能急得像个黑帮老大！"</t>
    </r>
  </si>
  <si>
    <t>大事？你能‘大’到哪里去，喝瓶啤酒就能急得像个黑帮老大！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</si>
  <si>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"那是因为我比啤酒更‘烈’，别碰我底线！"</t>
    </r>
  </si>
  <si>
    <t>那是因为我比啤酒更‘烈’，别碰我底线！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</si>
  <si>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"我今天在街上看到个熟人，差点儿认不出来。"</t>
    </r>
  </si>
  <si>
    <t>我今天在街上看到个熟人，差点儿认不出来。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</si>
  <si>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"哦？是哪个倒霉的？"</t>
    </r>
  </si>
  <si>
    <t>哦？是哪个倒霉的？</t>
  </si>
  <si>
    <r>
      <rPr>
        <b/>
        <sz val="11"/>
        <color theme="1"/>
        <rFont val="宋体"/>
        <charset val="134"/>
        <scheme val="minor"/>
      </rPr>
      <t>男友</t>
    </r>
    <r>
      <rPr>
        <sz val="11"/>
        <color theme="1"/>
        <rFont val="宋体"/>
        <charset val="134"/>
        <scheme val="minor"/>
      </rPr>
      <t>: "一个欠我钱的，眼看着要命了。"</t>
    </r>
  </si>
  <si>
    <t>一个欠我钱的，眼看着要命了。</t>
  </si>
  <si>
    <r>
      <rPr>
        <b/>
        <sz val="11"/>
        <color theme="1"/>
        <rFont val="宋体"/>
        <charset val="134"/>
        <scheme val="minor"/>
      </rPr>
      <t>女友</t>
    </r>
    <r>
      <rPr>
        <sz val="11"/>
        <color theme="1"/>
        <rFont val="宋体"/>
        <charset val="134"/>
        <scheme val="minor"/>
      </rPr>
      <t>: "你那是欠了多少钱？还是欠了人命？"</t>
    </r>
  </si>
  <si>
    <t>你那是欠了多少钱？还是欠了人命？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</si>
</sst>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23" workbookViewId="0">
      <selection activeCell="J47" sqref="J47"/>
    </sheetView>
  </sheetViews>
  <sheetFormatPr defaultColWidth="9" defaultRowHeight="13.5"/>
  <cols>
    <col min="1" max="1" width="5.125" customWidth="1"/>
    <col min="2" max="2" width="12.625" customWidth="1"/>
    <col min="3" max="3" width="9.375" customWidth="1"/>
    <col min="4" max="4" width="8.125" customWidth="1"/>
    <col min="5" max="5" width="20.375" customWidth="1"/>
    <col min="6" max="6" width="15" customWidth="1"/>
    <col min="7" max="7" width="19.125" customWidth="1"/>
  </cols>
  <sheetData>
    <row r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</row>
    <row r="2" spans="1:11">
      <c r="A2" s="4" t="s">
        <v>7</v>
      </c>
      <c r="B2" s="4" t="s">
        <v>7</v>
      </c>
      <c r="C2" s="4" t="s">
        <v>7</v>
      </c>
      <c r="D2" s="4" t="s">
        <v>7</v>
      </c>
      <c r="E2" s="4" t="s">
        <v>8</v>
      </c>
      <c r="F2" s="4" t="s">
        <v>9</v>
      </c>
      <c r="G2" s="4" t="s">
        <v>9</v>
      </c>
      <c r="H2" s="4"/>
      <c r="I2" s="4"/>
      <c r="J2" s="4"/>
      <c r="K2" s="4"/>
    </row>
    <row r="3" ht="40.5" spans="1:11">
      <c r="A3" s="4" t="s">
        <v>10</v>
      </c>
      <c r="B3" s="4" t="s">
        <v>11</v>
      </c>
      <c r="C3" s="4" t="s">
        <v>12</v>
      </c>
      <c r="D3" s="5" t="s">
        <v>13</v>
      </c>
      <c r="E3" s="4" t="s">
        <v>14</v>
      </c>
      <c r="F3" s="4" t="s">
        <v>15</v>
      </c>
      <c r="G3" s="4" t="s">
        <v>16</v>
      </c>
      <c r="H3" s="4"/>
      <c r="I3" s="4"/>
      <c r="J3" s="4"/>
      <c r="K3" s="4"/>
    </row>
    <row r="4" spans="1:7">
      <c r="A4" s="6">
        <v>1</v>
      </c>
      <c r="B4" s="6">
        <v>1</v>
      </c>
      <c r="C4" s="6">
        <f>COUNTIF($B$4:B4,B4)</f>
        <v>1</v>
      </c>
      <c r="D4" s="6">
        <v>1</v>
      </c>
      <c r="E4" s="6" t="str">
        <f t="shared" ref="E4:E7" si="0">"LairDialogue_"&amp;B4*1000+C4</f>
        <v>LairDialogue_1001</v>
      </c>
      <c r="F4" s="6">
        <f>IF(COUNTIF($B$4:B4,B4)=1,1,0)</f>
        <v>1</v>
      </c>
      <c r="G4" s="6">
        <v>3</v>
      </c>
    </row>
    <row r="5" spans="1:7">
      <c r="A5" s="6">
        <v>2</v>
      </c>
      <c r="B5" s="6">
        <v>1</v>
      </c>
      <c r="C5" s="6">
        <f>COUNTIF($B$4:B5,B5)</f>
        <v>2</v>
      </c>
      <c r="D5" s="6">
        <v>2</v>
      </c>
      <c r="E5" s="6" t="str">
        <f t="shared" si="0"/>
        <v>LairDialogue_1002</v>
      </c>
      <c r="F5" s="6">
        <f>IF(COUNTIF($B$4:B5,B5)=1,1,0)</f>
        <v>0</v>
      </c>
      <c r="G5" s="6">
        <v>3</v>
      </c>
    </row>
    <row r="6" spans="1:7">
      <c r="A6" s="6">
        <v>3</v>
      </c>
      <c r="B6" s="6">
        <v>1</v>
      </c>
      <c r="C6" s="6">
        <f>COUNTIF($B$4:B6,B6)</f>
        <v>3</v>
      </c>
      <c r="D6" s="6">
        <v>1</v>
      </c>
      <c r="E6" s="6" t="str">
        <f t="shared" si="0"/>
        <v>LairDialogue_1003</v>
      </c>
      <c r="F6" s="6">
        <f>IF(COUNTIF($B$4:B6,B6)=1,1,0)</f>
        <v>0</v>
      </c>
      <c r="G6" s="6">
        <v>3</v>
      </c>
    </row>
    <row r="7" spans="1:7">
      <c r="A7" s="6">
        <v>3</v>
      </c>
      <c r="B7" s="6">
        <v>1</v>
      </c>
      <c r="C7" s="6">
        <f>COUNTIF($B$4:B7,B7)</f>
        <v>4</v>
      </c>
      <c r="D7" s="6">
        <v>2</v>
      </c>
      <c r="E7" s="6" t="str">
        <f t="shared" si="0"/>
        <v>LairDialogue_1004</v>
      </c>
      <c r="F7" s="6">
        <f>IF(COUNTIF($B$4:B7,B7)=1,1,0)</f>
        <v>0</v>
      </c>
      <c r="G7" s="6">
        <v>3</v>
      </c>
    </row>
    <row r="8" spans="1:7">
      <c r="A8" s="6">
        <v>4</v>
      </c>
      <c r="B8" s="7">
        <v>2</v>
      </c>
      <c r="C8" s="7">
        <f>COUNTIF($B$4:B8,B8)</f>
        <v>1</v>
      </c>
      <c r="D8" s="7">
        <v>1</v>
      </c>
      <c r="E8" s="7" t="str">
        <f t="shared" ref="E8:E20" si="1">"LairDialogue_"&amp;B8*1000+C8</f>
        <v>LairDialogue_2001</v>
      </c>
      <c r="F8" s="7">
        <f>IF(COUNTIF($B$4:B8,B8)=1,1,0)</f>
        <v>1</v>
      </c>
      <c r="G8" s="7">
        <v>3</v>
      </c>
    </row>
    <row r="9" spans="1:7">
      <c r="A9" s="6">
        <v>5</v>
      </c>
      <c r="B9" s="7">
        <v>2</v>
      </c>
      <c r="C9" s="7">
        <f>COUNTIF($B$4:B9,B9)</f>
        <v>2</v>
      </c>
      <c r="D9" s="7">
        <v>2</v>
      </c>
      <c r="E9" s="7" t="str">
        <f t="shared" si="1"/>
        <v>LairDialogue_2002</v>
      </c>
      <c r="F9" s="7">
        <f>IF(COUNTIF($B$4:B9,B9)=1,1,0)</f>
        <v>0</v>
      </c>
      <c r="G9" s="7">
        <v>3</v>
      </c>
    </row>
    <row r="10" spans="1:7">
      <c r="A10" s="6">
        <v>6</v>
      </c>
      <c r="B10" s="7">
        <v>2</v>
      </c>
      <c r="C10" s="7">
        <f>COUNTIF($B$4:B10,B10)</f>
        <v>3</v>
      </c>
      <c r="D10" s="7">
        <v>1</v>
      </c>
      <c r="E10" s="7" t="str">
        <f t="shared" si="1"/>
        <v>LairDialogue_2003</v>
      </c>
      <c r="F10" s="7">
        <f>IF(COUNTIF($B$4:B10,B10)=1,1,0)</f>
        <v>0</v>
      </c>
      <c r="G10" s="7">
        <v>3</v>
      </c>
    </row>
    <row r="11" spans="1:7">
      <c r="A11" s="6">
        <v>7</v>
      </c>
      <c r="B11" s="7">
        <v>2</v>
      </c>
      <c r="C11" s="7">
        <f>COUNTIF($B$4:B11,B11)</f>
        <v>4</v>
      </c>
      <c r="D11" s="7">
        <v>2</v>
      </c>
      <c r="E11" s="7" t="str">
        <f t="shared" si="1"/>
        <v>LairDialogue_2004</v>
      </c>
      <c r="F11" s="7">
        <f>IF(COUNTIF($B$4:B11,B11)=1,1,0)</f>
        <v>0</v>
      </c>
      <c r="G11" s="7">
        <v>3</v>
      </c>
    </row>
    <row r="12" spans="1:7">
      <c r="A12" s="6">
        <v>8</v>
      </c>
      <c r="B12">
        <v>3</v>
      </c>
      <c r="C12">
        <f>COUNTIF($B$4:B12,B12)</f>
        <v>1</v>
      </c>
      <c r="D12">
        <v>1</v>
      </c>
      <c r="E12" t="str">
        <f t="shared" si="1"/>
        <v>LairDialogue_3001</v>
      </c>
      <c r="F12">
        <f>IF(COUNTIF($B$4:B12,B12)=1,1,0)</f>
        <v>1</v>
      </c>
      <c r="G12">
        <v>3</v>
      </c>
    </row>
    <row r="13" spans="1:7">
      <c r="A13" s="6">
        <v>9</v>
      </c>
      <c r="B13">
        <v>3</v>
      </c>
      <c r="C13">
        <f>COUNTIF($B$4:B13,B13)</f>
        <v>2</v>
      </c>
      <c r="D13">
        <v>2</v>
      </c>
      <c r="E13" t="str">
        <f t="shared" si="1"/>
        <v>LairDialogue_3002</v>
      </c>
      <c r="F13">
        <f>IF(COUNTIF($B$4:B13,B13)=1,1,0)</f>
        <v>0</v>
      </c>
      <c r="G13">
        <v>3</v>
      </c>
    </row>
    <row r="14" spans="1:7">
      <c r="A14" s="6">
        <v>10</v>
      </c>
      <c r="B14">
        <v>3</v>
      </c>
      <c r="C14">
        <f>COUNTIF($B$4:B14,B14)</f>
        <v>3</v>
      </c>
      <c r="D14">
        <v>1</v>
      </c>
      <c r="E14" t="str">
        <f t="shared" si="1"/>
        <v>LairDialogue_3003</v>
      </c>
      <c r="F14">
        <f>IF(COUNTIF($B$4:B14,B14)=1,1,0)</f>
        <v>0</v>
      </c>
      <c r="G14">
        <v>3</v>
      </c>
    </row>
    <row r="15" spans="1:7">
      <c r="A15" s="6">
        <v>11</v>
      </c>
      <c r="B15">
        <v>3</v>
      </c>
      <c r="C15">
        <f>COUNTIF($B$4:B15,B15)</f>
        <v>4</v>
      </c>
      <c r="D15">
        <v>2</v>
      </c>
      <c r="E15" t="str">
        <f t="shared" si="1"/>
        <v>LairDialogue_3004</v>
      </c>
      <c r="F15">
        <f>IF(COUNTIF($B$4:B15,B15)=1,1,0)</f>
        <v>0</v>
      </c>
      <c r="G15">
        <v>3</v>
      </c>
    </row>
    <row r="16" spans="1:7">
      <c r="A16" s="6">
        <v>12</v>
      </c>
      <c r="B16" s="7">
        <v>4</v>
      </c>
      <c r="C16" s="7">
        <f>COUNTIF($B$4:B16,B16)</f>
        <v>1</v>
      </c>
      <c r="D16" s="7">
        <v>1</v>
      </c>
      <c r="E16" s="7" t="str">
        <f t="shared" si="1"/>
        <v>LairDialogue_4001</v>
      </c>
      <c r="F16" s="7">
        <f>IF(COUNTIF($B$4:B16,B16)=1,1,0)</f>
        <v>1</v>
      </c>
      <c r="G16" s="7">
        <v>3</v>
      </c>
    </row>
    <row r="17" spans="1:7">
      <c r="A17" s="6">
        <v>13</v>
      </c>
      <c r="B17" s="7">
        <v>4</v>
      </c>
      <c r="C17" s="7">
        <f>COUNTIF($B$4:B17,B17)</f>
        <v>2</v>
      </c>
      <c r="D17" s="7">
        <v>2</v>
      </c>
      <c r="E17" s="7" t="str">
        <f t="shared" si="1"/>
        <v>LairDialogue_4002</v>
      </c>
      <c r="F17" s="7">
        <f>IF(COUNTIF($B$4:B17,B17)=1,1,0)</f>
        <v>0</v>
      </c>
      <c r="G17" s="7">
        <v>3</v>
      </c>
    </row>
    <row r="18" spans="1:7">
      <c r="A18" s="6">
        <v>14</v>
      </c>
      <c r="B18" s="7">
        <v>4</v>
      </c>
      <c r="C18" s="7">
        <f>COUNTIF($B$4:B18,B18)</f>
        <v>3</v>
      </c>
      <c r="D18" s="7">
        <v>1</v>
      </c>
      <c r="E18" s="7" t="str">
        <f t="shared" si="1"/>
        <v>LairDialogue_4003</v>
      </c>
      <c r="F18" s="7">
        <f>IF(COUNTIF($B$4:B18,B18)=1,1,0)</f>
        <v>0</v>
      </c>
      <c r="G18" s="7">
        <v>3</v>
      </c>
    </row>
    <row r="19" spans="1:7">
      <c r="A19" s="6">
        <v>15</v>
      </c>
      <c r="B19" s="7">
        <v>4</v>
      </c>
      <c r="C19" s="7">
        <f>COUNTIF($B$4:B19,B19)</f>
        <v>4</v>
      </c>
      <c r="D19" s="7">
        <v>2</v>
      </c>
      <c r="E19" s="7" t="str">
        <f t="shared" si="1"/>
        <v>LairDialogue_4004</v>
      </c>
      <c r="F19" s="7">
        <f>IF(COUNTIF($B$4:B19,B19)=1,1,0)</f>
        <v>0</v>
      </c>
      <c r="G19" s="7">
        <v>3</v>
      </c>
    </row>
    <row r="20" spans="1:7">
      <c r="A20" s="6">
        <v>16</v>
      </c>
      <c r="B20">
        <v>5</v>
      </c>
      <c r="C20">
        <f>COUNTIF($B$4:B20,B20)</f>
        <v>1</v>
      </c>
      <c r="D20">
        <v>2</v>
      </c>
      <c r="E20" t="str">
        <f t="shared" si="1"/>
        <v>LairDialogue_5001</v>
      </c>
      <c r="F20">
        <f>IF(COUNTIF($B$4:B20,B20)=1,1,0)</f>
        <v>1</v>
      </c>
      <c r="G20">
        <v>3</v>
      </c>
    </row>
    <row r="21" spans="1:7">
      <c r="A21" s="6">
        <v>17</v>
      </c>
      <c r="B21">
        <v>5</v>
      </c>
      <c r="C21">
        <f>COUNTIF($B$4:B21,B21)</f>
        <v>2</v>
      </c>
      <c r="D21">
        <v>1</v>
      </c>
      <c r="E21" t="str">
        <f t="shared" ref="E21:E23" si="2">"LairDialogue_"&amp;B21*1000+C21</f>
        <v>LairDialogue_5002</v>
      </c>
      <c r="F21">
        <f>IF(COUNTIF($B$4:B21,B21)=1,1,0)</f>
        <v>0</v>
      </c>
      <c r="G21">
        <v>3</v>
      </c>
    </row>
    <row r="22" spans="1:7">
      <c r="A22" s="6">
        <v>18</v>
      </c>
      <c r="B22">
        <v>5</v>
      </c>
      <c r="C22">
        <f>COUNTIF($B$4:B22,B22)</f>
        <v>3</v>
      </c>
      <c r="D22">
        <v>2</v>
      </c>
      <c r="E22" t="str">
        <f t="shared" si="2"/>
        <v>LairDialogue_5003</v>
      </c>
      <c r="F22">
        <f>IF(COUNTIF($B$4:B22,B22)=1,1,0)</f>
        <v>0</v>
      </c>
      <c r="G22">
        <v>3</v>
      </c>
    </row>
    <row r="23" spans="1:7">
      <c r="A23" s="6">
        <v>18</v>
      </c>
      <c r="B23">
        <v>5</v>
      </c>
      <c r="C23">
        <f>COUNTIF($B$4:B23,B23)</f>
        <v>4</v>
      </c>
      <c r="D23">
        <v>1</v>
      </c>
      <c r="E23" t="str">
        <f t="shared" si="2"/>
        <v>LairDialogue_5004</v>
      </c>
      <c r="F23">
        <f>IF(COUNTIF($B$4:B23,B23)=1,1,0)</f>
        <v>0</v>
      </c>
      <c r="G23">
        <v>3</v>
      </c>
    </row>
    <row r="24" spans="1:7">
      <c r="A24" s="6">
        <v>19</v>
      </c>
      <c r="B24" s="7">
        <v>6</v>
      </c>
      <c r="C24" s="7">
        <f>COUNTIF($B$4:B24,B24)</f>
        <v>1</v>
      </c>
      <c r="D24" s="7">
        <v>1</v>
      </c>
      <c r="E24" s="7" t="str">
        <f>"LairDialogue_"&amp;B24*1000+C24</f>
        <v>LairDialogue_6001</v>
      </c>
      <c r="F24" s="7">
        <f>IF(COUNTIF($B$4:B24,B24)=1,1,0)</f>
        <v>1</v>
      </c>
      <c r="G24" s="7">
        <v>3</v>
      </c>
    </row>
    <row r="25" spans="1:7">
      <c r="A25" s="6">
        <v>20</v>
      </c>
      <c r="B25" s="7">
        <v>6</v>
      </c>
      <c r="C25" s="7">
        <f>COUNTIF($B$4:B25,B25)</f>
        <v>2</v>
      </c>
      <c r="D25" s="7">
        <v>2</v>
      </c>
      <c r="E25" s="7" t="str">
        <f>"LairDialogue_"&amp;B25*1000+C25</f>
        <v>LairDialogue_6002</v>
      </c>
      <c r="F25" s="7">
        <f>IF(COUNTIF($B$4:B25,B25)=1,1,0)</f>
        <v>0</v>
      </c>
      <c r="G25" s="7">
        <v>3</v>
      </c>
    </row>
    <row r="26" spans="1:7">
      <c r="A26" s="6">
        <v>21</v>
      </c>
      <c r="B26" s="7">
        <v>6</v>
      </c>
      <c r="C26" s="7">
        <f>COUNTIF($B$4:B26,B26)</f>
        <v>3</v>
      </c>
      <c r="D26" s="7">
        <v>1</v>
      </c>
      <c r="E26" s="7" t="str">
        <f>"LairDialogue_"&amp;B26*1000+C26</f>
        <v>LairDialogue_6003</v>
      </c>
      <c r="F26" s="7">
        <f>IF(COUNTIF($B$4:B26,B26)=1,1,0)</f>
        <v>0</v>
      </c>
      <c r="G26" s="7">
        <v>3</v>
      </c>
    </row>
    <row r="27" spans="1:7">
      <c r="A27" s="6">
        <v>22</v>
      </c>
      <c r="B27" s="7">
        <v>6</v>
      </c>
      <c r="C27" s="7">
        <f>COUNTIF($B$4:B27,B27)</f>
        <v>4</v>
      </c>
      <c r="D27" s="7">
        <v>2</v>
      </c>
      <c r="E27" s="7" t="str">
        <f>"LairDialogue_"&amp;B27*1000+C27</f>
        <v>LairDialogue_6004</v>
      </c>
      <c r="F27" s="7">
        <f>IF(COUNTIF($B$4:B27,B27)=1,1,0)</f>
        <v>0</v>
      </c>
      <c r="G27" s="7">
        <v>3</v>
      </c>
    </row>
    <row r="28" spans="1:7">
      <c r="A28" s="6">
        <v>23</v>
      </c>
      <c r="B28">
        <v>7</v>
      </c>
      <c r="C28">
        <f>COUNTIF($B$4:B28,B28)</f>
        <v>1</v>
      </c>
      <c r="D28">
        <v>1</v>
      </c>
      <c r="E28" t="str">
        <f t="shared" ref="E28:E35" si="3">"LairDialogue_"&amp;B28*1000+C28</f>
        <v>LairDialogue_7001</v>
      </c>
      <c r="F28">
        <f>IF(COUNTIF($B$4:B28,B28)=1,1,0)</f>
        <v>1</v>
      </c>
      <c r="G28">
        <v>3</v>
      </c>
    </row>
    <row r="29" spans="1:7">
      <c r="A29" s="6">
        <v>24</v>
      </c>
      <c r="B29">
        <v>7</v>
      </c>
      <c r="C29">
        <f>COUNTIF($B$4:B29,B29)</f>
        <v>2</v>
      </c>
      <c r="D29">
        <v>2</v>
      </c>
      <c r="E29" t="str">
        <f t="shared" si="3"/>
        <v>LairDialogue_7002</v>
      </c>
      <c r="F29">
        <f>IF(COUNTIF($B$4:B29,B29)=1,1,0)</f>
        <v>0</v>
      </c>
      <c r="G29">
        <v>3</v>
      </c>
    </row>
    <row r="30" spans="1:7">
      <c r="A30" s="6">
        <v>25</v>
      </c>
      <c r="B30">
        <v>7</v>
      </c>
      <c r="C30">
        <f>COUNTIF($B$4:B30,B30)</f>
        <v>3</v>
      </c>
      <c r="D30">
        <v>1</v>
      </c>
      <c r="E30" t="str">
        <f t="shared" si="3"/>
        <v>LairDialogue_7003</v>
      </c>
      <c r="F30">
        <f>IF(COUNTIF($B$4:B30,B30)=1,1,0)</f>
        <v>0</v>
      </c>
      <c r="G30">
        <v>3</v>
      </c>
    </row>
    <row r="31" spans="1:7">
      <c r="A31" s="6">
        <v>26</v>
      </c>
      <c r="B31">
        <v>7</v>
      </c>
      <c r="C31">
        <f>COUNTIF($B$4:B31,B31)</f>
        <v>4</v>
      </c>
      <c r="D31">
        <v>2</v>
      </c>
      <c r="E31" t="str">
        <f t="shared" si="3"/>
        <v>LairDialogue_7004</v>
      </c>
      <c r="F31">
        <f>IF(COUNTIF($B$4:B31,B31)=1,1,0)</f>
        <v>0</v>
      </c>
      <c r="G31">
        <v>3</v>
      </c>
    </row>
    <row r="32" spans="1:7">
      <c r="A32" s="6">
        <v>27</v>
      </c>
      <c r="B32" s="7">
        <v>8</v>
      </c>
      <c r="C32" s="7">
        <f>COUNTIF($B$4:B32,B32)</f>
        <v>1</v>
      </c>
      <c r="D32" s="7">
        <v>1</v>
      </c>
      <c r="E32" s="7" t="str">
        <f t="shared" si="3"/>
        <v>LairDialogue_8001</v>
      </c>
      <c r="F32" s="7">
        <f>IF(COUNTIF($B$4:B32,B32)=1,1,0)</f>
        <v>1</v>
      </c>
      <c r="G32" s="7">
        <v>3</v>
      </c>
    </row>
    <row r="33" spans="1:7">
      <c r="A33" s="6">
        <v>28</v>
      </c>
      <c r="B33" s="7">
        <v>8</v>
      </c>
      <c r="C33" s="7">
        <f>COUNTIF($B$4:B33,B33)</f>
        <v>2</v>
      </c>
      <c r="D33" s="7">
        <v>2</v>
      </c>
      <c r="E33" s="7" t="str">
        <f t="shared" si="3"/>
        <v>LairDialogue_8002</v>
      </c>
      <c r="F33" s="7">
        <f>IF(COUNTIF($B$4:B33,B33)=1,1,0)</f>
        <v>0</v>
      </c>
      <c r="G33" s="7">
        <v>3</v>
      </c>
    </row>
    <row r="34" spans="1:7">
      <c r="A34" s="6">
        <v>29</v>
      </c>
      <c r="B34" s="7">
        <v>8</v>
      </c>
      <c r="C34" s="7">
        <f>COUNTIF($B$4:B34,B34)</f>
        <v>3</v>
      </c>
      <c r="D34" s="7">
        <v>1</v>
      </c>
      <c r="E34" s="7" t="str">
        <f t="shared" si="3"/>
        <v>LairDialogue_8003</v>
      </c>
      <c r="F34" s="7">
        <f>IF(COUNTIF($B$4:B34,B34)=1,1,0)</f>
        <v>0</v>
      </c>
      <c r="G34" s="7">
        <v>3</v>
      </c>
    </row>
    <row r="35" spans="1:7">
      <c r="A35" s="6">
        <v>30</v>
      </c>
      <c r="B35">
        <v>9</v>
      </c>
      <c r="C35">
        <f>COUNTIF($B$4:B35,B35)</f>
        <v>1</v>
      </c>
      <c r="D35">
        <v>1</v>
      </c>
      <c r="E35" t="str">
        <f t="shared" si="3"/>
        <v>LairDialogue_9001</v>
      </c>
      <c r="F35">
        <f>IF(COUNTIF($B$4:B35,B35)=1,1,0)</f>
        <v>1</v>
      </c>
      <c r="G35">
        <v>3</v>
      </c>
    </row>
    <row r="36" spans="1:7">
      <c r="A36" s="6">
        <v>31</v>
      </c>
      <c r="B36">
        <v>9</v>
      </c>
      <c r="C36">
        <f>COUNTIF($B$4:B36,B36)</f>
        <v>2</v>
      </c>
      <c r="D36">
        <v>2</v>
      </c>
      <c r="E36" t="str">
        <f>"LairDialogue_"&amp;B36*1000+C36</f>
        <v>LairDialogue_9002</v>
      </c>
      <c r="F36">
        <f>IF(COUNTIF($B$4:B36,B36)=1,1,0)</f>
        <v>0</v>
      </c>
      <c r="G36">
        <v>3</v>
      </c>
    </row>
    <row r="37" spans="1:7">
      <c r="A37" s="6">
        <v>32</v>
      </c>
      <c r="B37">
        <v>9</v>
      </c>
      <c r="C37">
        <f>COUNTIF($B$4:B37,B37)</f>
        <v>3</v>
      </c>
      <c r="D37">
        <v>1</v>
      </c>
      <c r="E37" t="str">
        <f t="shared" ref="E37:E42" si="4">"LairDialogue_"&amp;B37*1000+C37</f>
        <v>LairDialogue_9003</v>
      </c>
      <c r="F37">
        <f>IF(COUNTIF($B$4:B37,B37)=1,1,0)</f>
        <v>0</v>
      </c>
      <c r="G37">
        <v>3</v>
      </c>
    </row>
    <row r="38" spans="1:7">
      <c r="A38" s="6">
        <v>33</v>
      </c>
      <c r="B38">
        <v>9</v>
      </c>
      <c r="C38">
        <f>COUNTIF($B$4:B38,B38)</f>
        <v>4</v>
      </c>
      <c r="D38">
        <v>2</v>
      </c>
      <c r="E38" t="str">
        <f t="shared" si="4"/>
        <v>LairDialogue_9004</v>
      </c>
      <c r="F38">
        <f>IF(COUNTIF($B$4:B38,B38)=1,1,0)</f>
        <v>0</v>
      </c>
      <c r="G38">
        <v>3</v>
      </c>
    </row>
    <row r="39" spans="1:7">
      <c r="A39" s="6">
        <v>34</v>
      </c>
      <c r="B39" s="7">
        <v>10</v>
      </c>
      <c r="C39" s="7">
        <f>COUNTIF($B$4:B39,B39)</f>
        <v>1</v>
      </c>
      <c r="D39" s="7">
        <v>1</v>
      </c>
      <c r="E39" s="7" t="str">
        <f t="shared" si="4"/>
        <v>LairDialogue_10001</v>
      </c>
      <c r="F39" s="7">
        <f>IF(COUNTIF($B$4:B39,B39)=1,1,0)</f>
        <v>1</v>
      </c>
      <c r="G39" s="7">
        <v>3</v>
      </c>
    </row>
    <row r="40" spans="1:7">
      <c r="A40" s="6">
        <v>35</v>
      </c>
      <c r="B40" s="7">
        <v>10</v>
      </c>
      <c r="C40" s="7">
        <f>COUNTIF($B$4:B40,B40)</f>
        <v>2</v>
      </c>
      <c r="D40" s="7">
        <v>2</v>
      </c>
      <c r="E40" s="7" t="str">
        <f t="shared" si="4"/>
        <v>LairDialogue_10002</v>
      </c>
      <c r="F40" s="7">
        <f>IF(COUNTIF($B$4:B40,B40)=1,1,0)</f>
        <v>0</v>
      </c>
      <c r="G40" s="7">
        <v>3</v>
      </c>
    </row>
    <row r="41" spans="1:7">
      <c r="A41" s="6">
        <v>36</v>
      </c>
      <c r="B41" s="7">
        <v>10</v>
      </c>
      <c r="C41" s="7">
        <f>COUNTIF($B$4:B41,B41)</f>
        <v>3</v>
      </c>
      <c r="D41" s="7">
        <v>1</v>
      </c>
      <c r="E41" s="7" t="str">
        <f t="shared" si="4"/>
        <v>LairDialogue_10003</v>
      </c>
      <c r="F41" s="7">
        <f>IF(COUNTIF($B$4:B41,B41)=1,1,0)</f>
        <v>0</v>
      </c>
      <c r="G41" s="7">
        <v>3</v>
      </c>
    </row>
    <row r="42" spans="1:7">
      <c r="A42" s="6">
        <v>36</v>
      </c>
      <c r="B42" s="7">
        <v>10</v>
      </c>
      <c r="C42" s="7">
        <f>COUNTIF($B$4:B42,B42)</f>
        <v>4</v>
      </c>
      <c r="D42" s="8">
        <v>2</v>
      </c>
      <c r="E42" s="7" t="str">
        <f t="shared" si="4"/>
        <v>LairDialogue_10004</v>
      </c>
      <c r="F42" s="7">
        <f>IF(COUNTIF($B$4:B42,B42)=1,1,0)</f>
        <v>0</v>
      </c>
      <c r="G42" s="7">
        <v>3</v>
      </c>
    </row>
    <row r="43" spans="1:7">
      <c r="A43" s="6">
        <v>37</v>
      </c>
      <c r="B43">
        <v>11</v>
      </c>
      <c r="C43">
        <f>COUNTIF($B$4:B43,B43)</f>
        <v>1</v>
      </c>
      <c r="D43">
        <v>1</v>
      </c>
      <c r="E43" t="str">
        <f>"LairDialogue_"&amp;B43*1000+C43</f>
        <v>LairDialogue_11001</v>
      </c>
      <c r="F43">
        <f>IF(COUNTIF($B$4:B43,B43)=1,1,0)</f>
        <v>1</v>
      </c>
      <c r="G43">
        <v>3</v>
      </c>
    </row>
    <row r="44" spans="1:7">
      <c r="A44" s="6">
        <v>38</v>
      </c>
      <c r="B44">
        <v>11</v>
      </c>
      <c r="C44">
        <f>COUNTIF($B$4:B44,B44)</f>
        <v>2</v>
      </c>
      <c r="D44">
        <v>2</v>
      </c>
      <c r="E44" t="str">
        <f>"LairDialogue_"&amp;B44*1000+C44</f>
        <v>LairDialogue_11002</v>
      </c>
      <c r="F44">
        <f>IF(COUNTIF($B$4:B44,B44)=1,1,0)</f>
        <v>0</v>
      </c>
      <c r="G44">
        <v>3</v>
      </c>
    </row>
    <row r="45" spans="1:7">
      <c r="A45" s="6">
        <v>39</v>
      </c>
      <c r="B45">
        <v>11</v>
      </c>
      <c r="C45">
        <f>COUNTIF($B$4:B45,B45)</f>
        <v>3</v>
      </c>
      <c r="D45">
        <v>1</v>
      </c>
      <c r="E45" t="str">
        <f>"LairDialogue_"&amp;B45*1000+C45</f>
        <v>LairDialogue_11003</v>
      </c>
      <c r="F45">
        <f>IF(COUNTIF($B$4:B45,B45)=1,1,0)</f>
        <v>0</v>
      </c>
      <c r="G45">
        <v>3</v>
      </c>
    </row>
    <row r="46" spans="1:7">
      <c r="A46" s="6">
        <v>40</v>
      </c>
      <c r="B46">
        <v>11</v>
      </c>
      <c r="C46">
        <f>COUNTIF($B$4:B46,B46)</f>
        <v>4</v>
      </c>
      <c r="D46">
        <v>2</v>
      </c>
      <c r="E46" t="str">
        <f>"LairDialogue_"&amp;B46*1000+C46</f>
        <v>LairDialogue_11004</v>
      </c>
      <c r="F46">
        <f>IF(COUNTIF($B$4:B46,B46)=1,1,0)</f>
        <v>0</v>
      </c>
      <c r="G46">
        <v>3</v>
      </c>
    </row>
    <row r="47" spans="1:7">
      <c r="A47" s="6">
        <v>41</v>
      </c>
      <c r="B47" s="7">
        <v>12</v>
      </c>
      <c r="C47" s="7">
        <f>COUNTIF($B$4:B47,B47)</f>
        <v>1</v>
      </c>
      <c r="D47" s="8">
        <v>1</v>
      </c>
      <c r="E47" s="7" t="str">
        <f>"LairDialogue_"&amp;B47*1000+C47</f>
        <v>LairDialogue_12001</v>
      </c>
      <c r="F47" s="7">
        <f>IF(COUNTIF($B$4:B47,B47)=1,1,0)</f>
        <v>1</v>
      </c>
      <c r="G47" s="7">
        <v>3</v>
      </c>
    </row>
    <row r="48" spans="1:7">
      <c r="A48" s="6">
        <v>42</v>
      </c>
      <c r="B48" s="7">
        <v>12</v>
      </c>
      <c r="C48" s="7">
        <f>COUNTIF($B$4:B48,B48)</f>
        <v>2</v>
      </c>
      <c r="D48" s="7">
        <v>2</v>
      </c>
      <c r="E48" s="7" t="str">
        <f>"LairDialogue_"&amp;B48*1000+C48</f>
        <v>LairDialogue_12002</v>
      </c>
      <c r="F48" s="7">
        <f>IF(COUNTIF($B$4:B48,B48)=1,1,0)</f>
        <v>0</v>
      </c>
      <c r="G48" s="7">
        <v>3</v>
      </c>
    </row>
    <row r="49" spans="1:7">
      <c r="A49" s="6">
        <v>43</v>
      </c>
      <c r="B49" s="7">
        <v>12</v>
      </c>
      <c r="C49" s="7">
        <f>COUNTIF($B$4:B49,B49)</f>
        <v>3</v>
      </c>
      <c r="D49" s="7">
        <v>1</v>
      </c>
      <c r="E49" s="7" t="str">
        <f>"LairDialogue_"&amp;B49*1000+C49</f>
        <v>LairDialogue_12003</v>
      </c>
      <c r="F49" s="7">
        <f>IF(COUNTIF($B$4:B49,B49)=1,1,0)</f>
        <v>0</v>
      </c>
      <c r="G49" s="7">
        <v>3</v>
      </c>
    </row>
    <row r="50" spans="1:7">
      <c r="A50" s="6">
        <v>44</v>
      </c>
      <c r="B50">
        <v>13</v>
      </c>
      <c r="C50">
        <f>COUNTIF($B$4:B50,B50)</f>
        <v>1</v>
      </c>
      <c r="D50">
        <v>2</v>
      </c>
      <c r="E50" t="str">
        <f>"LairDialogue_"&amp;B50*1000+C50</f>
        <v>LairDialogue_13001</v>
      </c>
      <c r="F50">
        <f>IF(COUNTIF($B$4:B50,B50)=1,1,0)</f>
        <v>1</v>
      </c>
      <c r="G50">
        <v>3</v>
      </c>
    </row>
    <row r="51" spans="1:7">
      <c r="A51" s="6">
        <v>45</v>
      </c>
      <c r="B51">
        <v>13</v>
      </c>
      <c r="C51">
        <f>COUNTIF($B$4:B51,B51)</f>
        <v>2</v>
      </c>
      <c r="D51">
        <v>1</v>
      </c>
      <c r="E51" t="str">
        <f>"LairDialogue_"&amp;B51*1000+C51</f>
        <v>LairDialogue_13002</v>
      </c>
      <c r="F51">
        <f>IF(COUNTIF($B$4:B51,B51)=1,1,0)</f>
        <v>0</v>
      </c>
      <c r="G51">
        <v>3</v>
      </c>
    </row>
    <row r="52" spans="1:7">
      <c r="A52" s="6">
        <v>46</v>
      </c>
      <c r="B52">
        <v>13</v>
      </c>
      <c r="C52">
        <f>COUNTIF($B$4:B52,B52)</f>
        <v>3</v>
      </c>
      <c r="D52">
        <v>2</v>
      </c>
      <c r="E52" t="str">
        <f>"LairDialogue_"&amp;B52*1000+C52</f>
        <v>LairDialogue_13003</v>
      </c>
      <c r="F52">
        <f>IF(COUNTIF($B$4:B52,B52)=1,1,0)</f>
        <v>0</v>
      </c>
      <c r="G52">
        <v>3</v>
      </c>
    </row>
    <row r="53" spans="1:7">
      <c r="A53" s="6">
        <v>48</v>
      </c>
      <c r="B53" s="7">
        <v>14</v>
      </c>
      <c r="C53" s="7">
        <f>COUNTIF($B$4:B53,B53)</f>
        <v>1</v>
      </c>
      <c r="D53" s="7">
        <v>2</v>
      </c>
      <c r="E53" s="7" t="str">
        <f t="shared" ref="E53:E67" si="5">"LairDialogue_"&amp;B53*1000+C53</f>
        <v>LairDialogue_14001</v>
      </c>
      <c r="F53" s="7">
        <f>IF(COUNTIF($B$4:B53,B53)=1,1,0)</f>
        <v>1</v>
      </c>
      <c r="G53" s="7">
        <v>3</v>
      </c>
    </row>
    <row r="54" spans="1:7">
      <c r="A54" s="6">
        <v>49</v>
      </c>
      <c r="B54" s="7">
        <v>14</v>
      </c>
      <c r="C54" s="7">
        <f>COUNTIF($B$4:B54,B54)</f>
        <v>2</v>
      </c>
      <c r="D54" s="7">
        <v>1</v>
      </c>
      <c r="E54" s="7" t="str">
        <f t="shared" si="5"/>
        <v>LairDialogue_14002</v>
      </c>
      <c r="F54" s="7">
        <f>IF(COUNTIF($B$4:B54,B54)=1,1,0)</f>
        <v>0</v>
      </c>
      <c r="G54" s="7">
        <v>3</v>
      </c>
    </row>
    <row r="55" spans="1:7">
      <c r="A55" s="6">
        <v>50</v>
      </c>
      <c r="B55" s="7">
        <v>14</v>
      </c>
      <c r="C55" s="7">
        <f>COUNTIF($B$4:B55,B55)</f>
        <v>3</v>
      </c>
      <c r="D55" s="7">
        <v>2</v>
      </c>
      <c r="E55" s="7" t="str">
        <f t="shared" si="5"/>
        <v>LairDialogue_14003</v>
      </c>
      <c r="F55" s="7">
        <f>IF(COUNTIF($B$4:B55,B55)=1,1,0)</f>
        <v>0</v>
      </c>
      <c r="G55" s="7">
        <v>3</v>
      </c>
    </row>
    <row r="56" spans="1:7">
      <c r="A56" s="6">
        <v>51</v>
      </c>
      <c r="B56">
        <v>15</v>
      </c>
      <c r="C56">
        <f>COUNTIF($B$4:B56,B56)</f>
        <v>1</v>
      </c>
      <c r="D56">
        <v>1</v>
      </c>
      <c r="E56" t="str">
        <f t="shared" si="5"/>
        <v>LairDialogue_15001</v>
      </c>
      <c r="F56">
        <f>IF(COUNTIF($B$4:B56,B56)=1,1,0)</f>
        <v>1</v>
      </c>
      <c r="G56">
        <v>3</v>
      </c>
    </row>
    <row r="57" spans="1:7">
      <c r="A57" s="6">
        <v>52</v>
      </c>
      <c r="B57">
        <v>15</v>
      </c>
      <c r="C57">
        <f>COUNTIF($B$4:B57,B57)</f>
        <v>2</v>
      </c>
      <c r="D57">
        <v>2</v>
      </c>
      <c r="E57" t="str">
        <f t="shared" si="5"/>
        <v>LairDialogue_15002</v>
      </c>
      <c r="F57">
        <f>IF(COUNTIF($B$4:B57,B57)=1,1,0)</f>
        <v>0</v>
      </c>
      <c r="G57">
        <v>3</v>
      </c>
    </row>
    <row r="58" spans="1:7">
      <c r="A58" s="6">
        <v>53</v>
      </c>
      <c r="B58">
        <v>15</v>
      </c>
      <c r="C58">
        <f>COUNTIF($B$4:B58,B58)</f>
        <v>3</v>
      </c>
      <c r="D58">
        <v>1</v>
      </c>
      <c r="E58" t="str">
        <f t="shared" si="5"/>
        <v>LairDialogue_15003</v>
      </c>
      <c r="F58">
        <f>IF(COUNTIF($B$4:B58,B58)=1,1,0)</f>
        <v>0</v>
      </c>
      <c r="G58">
        <v>3</v>
      </c>
    </row>
    <row r="59" spans="1:7">
      <c r="A59" s="6">
        <v>54</v>
      </c>
      <c r="B59" s="7">
        <v>16</v>
      </c>
      <c r="C59" s="7">
        <f>COUNTIF($B$4:B59,B59)</f>
        <v>1</v>
      </c>
      <c r="D59" s="7">
        <v>1</v>
      </c>
      <c r="E59" s="7" t="str">
        <f t="shared" si="5"/>
        <v>LairDialogue_16001</v>
      </c>
      <c r="F59" s="7">
        <f>IF(COUNTIF($B$4:B59,B59)=1,1,0)</f>
        <v>1</v>
      </c>
      <c r="G59" s="7">
        <v>3</v>
      </c>
    </row>
    <row r="60" spans="1:7">
      <c r="A60" s="6">
        <v>55</v>
      </c>
      <c r="B60" s="7">
        <v>16</v>
      </c>
      <c r="C60" s="7">
        <f>COUNTIF($B$4:B60,B60)</f>
        <v>2</v>
      </c>
      <c r="D60" s="7">
        <v>2</v>
      </c>
      <c r="E60" s="7" t="str">
        <f t="shared" si="5"/>
        <v>LairDialogue_16002</v>
      </c>
      <c r="F60" s="7">
        <f>IF(COUNTIF($B$4:B60,B60)=1,1,0)</f>
        <v>0</v>
      </c>
      <c r="G60" s="7">
        <v>3</v>
      </c>
    </row>
    <row r="61" spans="1:7">
      <c r="A61" s="6">
        <v>56</v>
      </c>
      <c r="B61" s="7">
        <v>16</v>
      </c>
      <c r="C61" s="7">
        <f>COUNTIF($B$4:B61,B61)</f>
        <v>3</v>
      </c>
      <c r="D61" s="7">
        <v>1</v>
      </c>
      <c r="E61" s="7" t="str">
        <f t="shared" si="5"/>
        <v>LairDialogue_16003</v>
      </c>
      <c r="F61" s="7">
        <f>IF(COUNTIF($B$4:B61,B61)=1,1,0)</f>
        <v>0</v>
      </c>
      <c r="G61" s="7">
        <v>3</v>
      </c>
    </row>
    <row r="62" spans="1:7">
      <c r="A62" s="6">
        <v>57</v>
      </c>
      <c r="B62">
        <v>17</v>
      </c>
      <c r="C62">
        <f>COUNTIF($B$4:B62,B62)</f>
        <v>1</v>
      </c>
      <c r="D62">
        <v>2</v>
      </c>
      <c r="E62" t="str">
        <f t="shared" si="5"/>
        <v>LairDialogue_17001</v>
      </c>
      <c r="F62">
        <f>IF(COUNTIF($B$4:B62,B62)=1,1,0)</f>
        <v>1</v>
      </c>
      <c r="G62">
        <v>3</v>
      </c>
    </row>
    <row r="63" spans="1:7">
      <c r="A63" s="6">
        <v>58</v>
      </c>
      <c r="B63">
        <v>17</v>
      </c>
      <c r="C63">
        <f>COUNTIF($B$4:B63,B63)</f>
        <v>2</v>
      </c>
      <c r="D63">
        <v>1</v>
      </c>
      <c r="E63" t="str">
        <f t="shared" si="5"/>
        <v>LairDialogue_17002</v>
      </c>
      <c r="F63">
        <f>IF(COUNTIF($B$4:B63,B63)=1,1,0)</f>
        <v>0</v>
      </c>
      <c r="G63">
        <v>3</v>
      </c>
    </row>
    <row r="64" spans="1:7">
      <c r="A64" s="6">
        <v>59</v>
      </c>
      <c r="B64">
        <v>17</v>
      </c>
      <c r="C64">
        <f>COUNTIF($B$4:B64,B64)</f>
        <v>3</v>
      </c>
      <c r="D64">
        <v>2</v>
      </c>
      <c r="E64" t="str">
        <f t="shared" si="5"/>
        <v>LairDialogue_17003</v>
      </c>
      <c r="F64">
        <f>IF(COUNTIF($B$4:B64,B64)=1,1,0)</f>
        <v>0</v>
      </c>
      <c r="G64">
        <v>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M82"/>
  <sheetViews>
    <sheetView workbookViewId="0">
      <selection activeCell="C5" sqref="C5"/>
    </sheetView>
  </sheetViews>
  <sheetFormatPr defaultColWidth="9" defaultRowHeight="13.5"/>
  <cols>
    <col min="1" max="2" width="67.375" customWidth="1"/>
    <col min="3" max="3" width="5.375" customWidth="1"/>
    <col min="4" max="4" width="2.5" customWidth="1"/>
  </cols>
  <sheetData>
    <row r="2" spans="1:13">
      <c r="A2" s="1" t="s">
        <v>17</v>
      </c>
      <c r="B2" s="1" t="s">
        <v>18</v>
      </c>
      <c r="C2" s="1" t="s">
        <v>19</v>
      </c>
      <c r="D2" s="1">
        <f>_xlfn.IFNA(VLOOKUP(C2,$L$2:$M$3,2,FALSE),"")</f>
        <v>2</v>
      </c>
      <c r="E2">
        <v>1</v>
      </c>
      <c r="F2" t="str">
        <f>"LairDialogue_"&amp;E2*1000+COUNTIF($E$2:E2,E2)</f>
        <v>LairDialogue_1001</v>
      </c>
      <c r="L2" s="2" t="s">
        <v>20</v>
      </c>
      <c r="M2">
        <v>1</v>
      </c>
    </row>
    <row r="3" spans="1:13">
      <c r="A3" s="1" t="s">
        <v>21</v>
      </c>
      <c r="B3" s="1" t="s">
        <v>22</v>
      </c>
      <c r="C3" s="2" t="s">
        <v>20</v>
      </c>
      <c r="D3" s="1">
        <f t="shared" ref="D3:D34" si="0">_xlfn.IFNA(VLOOKUP(C3,$L$2:$M$3,2,FALSE),"")</f>
        <v>1</v>
      </c>
      <c r="E3">
        <f>IF(A3=$A$7,E2+1,E2)</f>
        <v>1</v>
      </c>
      <c r="F3" t="str">
        <f>"LairDialogue_"&amp;E3*1000+COUNTIF($E$2:E3,E3)</f>
        <v>LairDialogue_1002</v>
      </c>
      <c r="L3" s="1" t="s">
        <v>19</v>
      </c>
      <c r="M3">
        <v>2</v>
      </c>
    </row>
    <row r="4" spans="1:6">
      <c r="A4" s="1" t="s">
        <v>23</v>
      </c>
      <c r="B4" s="1" t="s">
        <v>24</v>
      </c>
      <c r="C4" s="2" t="s">
        <v>19</v>
      </c>
      <c r="D4" s="1">
        <f t="shared" si="0"/>
        <v>2</v>
      </c>
      <c r="E4">
        <f t="shared" ref="E4:E35" si="1">IF(A4=$A$7,E3+1,E3)</f>
        <v>1</v>
      </c>
      <c r="F4" t="str">
        <f>"LairDialogue_"&amp;E4*1000+COUNTIF($E$2:E4,E4)</f>
        <v>LairDialogue_1003</v>
      </c>
    </row>
    <row r="5" spans="1:6">
      <c r="A5" s="1" t="s">
        <v>25</v>
      </c>
      <c r="B5" s="1" t="s">
        <v>26</v>
      </c>
      <c r="C5" s="2" t="s">
        <v>20</v>
      </c>
      <c r="D5" s="1">
        <f t="shared" si="0"/>
        <v>1</v>
      </c>
      <c r="E5">
        <f t="shared" si="1"/>
        <v>1</v>
      </c>
      <c r="F5" t="str">
        <f>"LairDialogue_"&amp;E5*1000+COUNTIF($E$2:E5,E5)</f>
        <v>LairDialogue_1004</v>
      </c>
    </row>
    <row r="6" spans="1:6">
      <c r="A6" s="1" t="s">
        <v>27</v>
      </c>
      <c r="B6" s="1" t="s">
        <v>28</v>
      </c>
      <c r="C6" s="2" t="s">
        <v>19</v>
      </c>
      <c r="D6" s="1">
        <f t="shared" si="0"/>
        <v>2</v>
      </c>
      <c r="E6">
        <f t="shared" si="1"/>
        <v>1</v>
      </c>
      <c r="F6" t="str">
        <f>"LairDialogue_"&amp;E6*1000+COUNTIF($E$2:E6,E6)</f>
        <v>LairDialogue_1005</v>
      </c>
    </row>
    <row r="7" hidden="1" spans="3:6">
      <c r="C7" s="3"/>
      <c r="D7" s="1" t="str">
        <f t="shared" si="0"/>
        <v/>
      </c>
      <c r="E7">
        <f t="shared" si="1"/>
        <v>2</v>
      </c>
      <c r="F7" t="str">
        <f>"LairDialogue_"&amp;E7*1000+COUNTIF($E$2:E7,E7)</f>
        <v>LairDialogue_2001</v>
      </c>
    </row>
    <row r="8" spans="1:6">
      <c r="A8" s="1" t="s">
        <v>29</v>
      </c>
      <c r="B8" s="1" t="s">
        <v>30</v>
      </c>
      <c r="C8" s="2" t="s">
        <v>20</v>
      </c>
      <c r="D8" s="1">
        <f t="shared" si="0"/>
        <v>1</v>
      </c>
      <c r="E8">
        <f t="shared" si="1"/>
        <v>2</v>
      </c>
      <c r="F8" t="str">
        <f>"LairDialogue_"&amp;E8*1000+COUNTIF($E$2:E8,E8)</f>
        <v>LairDialogue_2002</v>
      </c>
    </row>
    <row r="9" spans="1:6">
      <c r="A9" s="1" t="s">
        <v>31</v>
      </c>
      <c r="B9" s="1" t="s">
        <v>32</v>
      </c>
      <c r="C9" s="2" t="s">
        <v>19</v>
      </c>
      <c r="D9" s="1">
        <f t="shared" si="0"/>
        <v>2</v>
      </c>
      <c r="E9">
        <f t="shared" si="1"/>
        <v>2</v>
      </c>
      <c r="F9" t="str">
        <f>"LairDialogue_"&amp;E9*1000+COUNTIF($E$2:E9,E9)</f>
        <v>LairDialogue_2003</v>
      </c>
    </row>
    <row r="10" spans="1:6">
      <c r="A10" s="1" t="s">
        <v>33</v>
      </c>
      <c r="B10" s="1" t="s">
        <v>34</v>
      </c>
      <c r="C10" s="2" t="s">
        <v>20</v>
      </c>
      <c r="D10" s="1">
        <f t="shared" si="0"/>
        <v>1</v>
      </c>
      <c r="E10">
        <f t="shared" si="1"/>
        <v>2</v>
      </c>
      <c r="F10" t="str">
        <f>"LairDialogue_"&amp;E10*1000+COUNTIF($E$2:E10,E10)</f>
        <v>LairDialogue_2004</v>
      </c>
    </row>
    <row r="11" spans="1:6">
      <c r="A11" s="1" t="s">
        <v>35</v>
      </c>
      <c r="B11" s="1" t="s">
        <v>36</v>
      </c>
      <c r="C11" s="2" t="s">
        <v>19</v>
      </c>
      <c r="D11" s="1">
        <f t="shared" si="0"/>
        <v>2</v>
      </c>
      <c r="E11">
        <f t="shared" si="1"/>
        <v>2</v>
      </c>
      <c r="F11" t="str">
        <f>"LairDialogue_"&amp;E11*1000+COUNTIF($E$2:E11,E11)</f>
        <v>LairDialogue_2005</v>
      </c>
    </row>
    <row r="12" hidden="1" spans="3:6">
      <c r="C12" s="3"/>
      <c r="D12" s="1" t="str">
        <f t="shared" si="0"/>
        <v/>
      </c>
      <c r="E12">
        <f t="shared" si="1"/>
        <v>3</v>
      </c>
      <c r="F12" t="str">
        <f>"LairDialogue_"&amp;E12*1000+COUNTIF($E$2:E12,E12)</f>
        <v>LairDialogue_3001</v>
      </c>
    </row>
    <row r="13" spans="1:6">
      <c r="A13" s="1" t="s">
        <v>37</v>
      </c>
      <c r="B13" s="1" t="s">
        <v>38</v>
      </c>
      <c r="C13" s="2" t="s">
        <v>19</v>
      </c>
      <c r="D13" s="1">
        <f t="shared" si="0"/>
        <v>2</v>
      </c>
      <c r="E13">
        <f t="shared" si="1"/>
        <v>3</v>
      </c>
      <c r="F13" t="str">
        <f>"LairDialogue_"&amp;E13*1000+COUNTIF($E$2:E13,E13)</f>
        <v>LairDialogue_3002</v>
      </c>
    </row>
    <row r="14" spans="1:6">
      <c r="A14" s="1" t="s">
        <v>39</v>
      </c>
      <c r="B14" s="1" t="s">
        <v>40</v>
      </c>
      <c r="C14" s="2" t="s">
        <v>20</v>
      </c>
      <c r="D14" s="1">
        <f t="shared" si="0"/>
        <v>1</v>
      </c>
      <c r="E14">
        <f t="shared" si="1"/>
        <v>3</v>
      </c>
      <c r="F14" t="str">
        <f>"LairDialogue_"&amp;E14*1000+COUNTIF($E$2:E14,E14)</f>
        <v>LairDialogue_3003</v>
      </c>
    </row>
    <row r="15" spans="1:6">
      <c r="A15" s="1" t="s">
        <v>41</v>
      </c>
      <c r="B15" s="1" t="s">
        <v>42</v>
      </c>
      <c r="C15" s="2" t="s">
        <v>19</v>
      </c>
      <c r="D15" s="1">
        <f t="shared" si="0"/>
        <v>2</v>
      </c>
      <c r="E15">
        <f t="shared" si="1"/>
        <v>3</v>
      </c>
      <c r="F15" t="str">
        <f>"LairDialogue_"&amp;E15*1000+COUNTIF($E$2:E15,E15)</f>
        <v>LairDialogue_3004</v>
      </c>
    </row>
    <row r="16" spans="1:6">
      <c r="A16" s="1" t="s">
        <v>43</v>
      </c>
      <c r="B16" s="1" t="s">
        <v>44</v>
      </c>
      <c r="C16" s="2" t="s">
        <v>20</v>
      </c>
      <c r="D16" s="1">
        <f t="shared" si="0"/>
        <v>1</v>
      </c>
      <c r="E16">
        <f t="shared" si="1"/>
        <v>3</v>
      </c>
      <c r="F16" t="str">
        <f>"LairDialogue_"&amp;E16*1000+COUNTIF($E$2:E16,E16)</f>
        <v>LairDialogue_3005</v>
      </c>
    </row>
    <row r="17" spans="1:6">
      <c r="A17" s="1" t="s">
        <v>45</v>
      </c>
      <c r="B17" s="1" t="s">
        <v>46</v>
      </c>
      <c r="C17" s="2" t="s">
        <v>19</v>
      </c>
      <c r="D17" s="1">
        <f t="shared" si="0"/>
        <v>2</v>
      </c>
      <c r="E17">
        <f t="shared" si="1"/>
        <v>3</v>
      </c>
      <c r="F17" t="str">
        <f>"LairDialogue_"&amp;E17*1000+COUNTIF($E$2:E17,E17)</f>
        <v>LairDialogue_3006</v>
      </c>
    </row>
    <row r="18" hidden="1" spans="3:6">
      <c r="C18" s="3"/>
      <c r="D18" s="1" t="str">
        <f t="shared" si="0"/>
        <v/>
      </c>
      <c r="E18">
        <f t="shared" si="1"/>
        <v>4</v>
      </c>
      <c r="F18" t="str">
        <f>"LairDialogue_"&amp;E18*1000+COUNTIF($E$2:E18,E18)</f>
        <v>LairDialogue_4001</v>
      </c>
    </row>
    <row r="19" spans="1:6">
      <c r="A19" s="1" t="s">
        <v>47</v>
      </c>
      <c r="B19" s="1" t="s">
        <v>48</v>
      </c>
      <c r="C19" s="2" t="s">
        <v>20</v>
      </c>
      <c r="D19" s="1">
        <f t="shared" si="0"/>
        <v>1</v>
      </c>
      <c r="E19">
        <f t="shared" si="1"/>
        <v>4</v>
      </c>
      <c r="F19" t="str">
        <f>"LairDialogue_"&amp;E19*1000+COUNTIF($E$2:E19,E19)</f>
        <v>LairDialogue_4002</v>
      </c>
    </row>
    <row r="20" spans="1:6">
      <c r="A20" s="1" t="s">
        <v>49</v>
      </c>
      <c r="B20" s="1" t="s">
        <v>50</v>
      </c>
      <c r="C20" s="2" t="s">
        <v>19</v>
      </c>
      <c r="D20" s="1">
        <f t="shared" si="0"/>
        <v>2</v>
      </c>
      <c r="E20">
        <f t="shared" si="1"/>
        <v>4</v>
      </c>
      <c r="F20" t="str">
        <f>"LairDialogue_"&amp;E20*1000+COUNTIF($E$2:E20,E20)</f>
        <v>LairDialogue_4003</v>
      </c>
    </row>
    <row r="21" spans="1:6">
      <c r="A21" s="1" t="s">
        <v>51</v>
      </c>
      <c r="B21" s="1" t="s">
        <v>52</v>
      </c>
      <c r="C21" s="2" t="s">
        <v>20</v>
      </c>
      <c r="D21" s="1">
        <f t="shared" si="0"/>
        <v>1</v>
      </c>
      <c r="E21">
        <f t="shared" si="1"/>
        <v>4</v>
      </c>
      <c r="F21" t="str">
        <f>"LairDialogue_"&amp;E21*1000+COUNTIF($E$2:E21,E21)</f>
        <v>LairDialogue_4004</v>
      </c>
    </row>
    <row r="22" spans="1:6">
      <c r="A22" s="1" t="s">
        <v>53</v>
      </c>
      <c r="B22" s="1" t="s">
        <v>54</v>
      </c>
      <c r="C22" s="2" t="s">
        <v>19</v>
      </c>
      <c r="D22" s="1">
        <f t="shared" si="0"/>
        <v>2</v>
      </c>
      <c r="E22">
        <f t="shared" si="1"/>
        <v>4</v>
      </c>
      <c r="F22" t="str">
        <f>"LairDialogue_"&amp;E22*1000+COUNTIF($E$2:E22,E22)</f>
        <v>LairDialogue_4005</v>
      </c>
    </row>
    <row r="23" spans="1:6">
      <c r="A23" s="1" t="s">
        <v>55</v>
      </c>
      <c r="B23" s="1" t="s">
        <v>56</v>
      </c>
      <c r="C23" s="2" t="s">
        <v>20</v>
      </c>
      <c r="D23" s="1">
        <f t="shared" si="0"/>
        <v>1</v>
      </c>
      <c r="E23">
        <f t="shared" si="1"/>
        <v>4</v>
      </c>
      <c r="F23" t="str">
        <f>"LairDialogue_"&amp;E23*1000+COUNTIF($E$2:E23,E23)</f>
        <v>LairDialogue_4006</v>
      </c>
    </row>
    <row r="24" hidden="1" spans="3:6">
      <c r="C24" s="3"/>
      <c r="D24" s="1" t="str">
        <f t="shared" si="0"/>
        <v/>
      </c>
      <c r="E24">
        <f t="shared" si="1"/>
        <v>5</v>
      </c>
      <c r="F24" t="str">
        <f>"LairDialogue_"&amp;E24*1000+COUNTIF($E$2:E24,E24)</f>
        <v>LairDialogue_5001</v>
      </c>
    </row>
    <row r="25" spans="1:6">
      <c r="A25" s="1" t="s">
        <v>57</v>
      </c>
      <c r="B25" s="1" t="s">
        <v>58</v>
      </c>
      <c r="C25" s="2" t="s">
        <v>19</v>
      </c>
      <c r="D25" s="1">
        <f t="shared" si="0"/>
        <v>2</v>
      </c>
      <c r="E25">
        <f t="shared" si="1"/>
        <v>5</v>
      </c>
      <c r="F25" t="str">
        <f>"LairDialogue_"&amp;E25*1000+COUNTIF($E$2:E25,E25)</f>
        <v>LairDialogue_5002</v>
      </c>
    </row>
    <row r="26" spans="1:6">
      <c r="A26" s="1" t="s">
        <v>59</v>
      </c>
      <c r="B26" s="1" t="s">
        <v>60</v>
      </c>
      <c r="C26" s="2" t="s">
        <v>20</v>
      </c>
      <c r="D26" s="1">
        <f t="shared" si="0"/>
        <v>1</v>
      </c>
      <c r="E26">
        <f t="shared" si="1"/>
        <v>5</v>
      </c>
      <c r="F26" t="str">
        <f>"LairDialogue_"&amp;E26*1000+COUNTIF($E$2:E26,E26)</f>
        <v>LairDialogue_5003</v>
      </c>
    </row>
    <row r="27" spans="1:6">
      <c r="A27" s="1" t="s">
        <v>61</v>
      </c>
      <c r="B27" s="1" t="s">
        <v>62</v>
      </c>
      <c r="C27" s="2" t="s">
        <v>19</v>
      </c>
      <c r="D27" s="1">
        <f t="shared" si="0"/>
        <v>2</v>
      </c>
      <c r="E27">
        <f t="shared" si="1"/>
        <v>5</v>
      </c>
      <c r="F27" t="str">
        <f>"LairDialogue_"&amp;E27*1000+COUNTIF($E$2:E27,E27)</f>
        <v>LairDialogue_5004</v>
      </c>
    </row>
    <row r="28" hidden="1" spans="3:6">
      <c r="C28" s="3"/>
      <c r="D28" s="1" t="str">
        <f t="shared" si="0"/>
        <v/>
      </c>
      <c r="E28">
        <f t="shared" si="1"/>
        <v>6</v>
      </c>
      <c r="F28" t="str">
        <f>"LairDialogue_"&amp;E28*1000+COUNTIF($E$2:E28,E28)</f>
        <v>LairDialogue_6001</v>
      </c>
    </row>
    <row r="29" spans="1:6">
      <c r="A29" s="1" t="s">
        <v>63</v>
      </c>
      <c r="B29" s="1" t="s">
        <v>64</v>
      </c>
      <c r="C29" s="2" t="s">
        <v>20</v>
      </c>
      <c r="D29" s="1">
        <f t="shared" si="0"/>
        <v>1</v>
      </c>
      <c r="E29">
        <f t="shared" si="1"/>
        <v>6</v>
      </c>
      <c r="F29" t="str">
        <f>"LairDialogue_"&amp;E29*1000+COUNTIF($E$2:E29,E29)</f>
        <v>LairDialogue_6002</v>
      </c>
    </row>
    <row r="30" spans="1:6">
      <c r="A30" s="1" t="s">
        <v>65</v>
      </c>
      <c r="B30" s="1" t="s">
        <v>66</v>
      </c>
      <c r="C30" s="2" t="s">
        <v>19</v>
      </c>
      <c r="D30" s="1">
        <f t="shared" si="0"/>
        <v>2</v>
      </c>
      <c r="E30">
        <f t="shared" si="1"/>
        <v>6</v>
      </c>
      <c r="F30" t="str">
        <f>"LairDialogue_"&amp;E30*1000+COUNTIF($E$2:E30,E30)</f>
        <v>LairDialogue_6003</v>
      </c>
    </row>
    <row r="31" spans="1:6">
      <c r="A31" s="1" t="s">
        <v>67</v>
      </c>
      <c r="B31" s="1" t="s">
        <v>68</v>
      </c>
      <c r="C31" s="2" t="s">
        <v>20</v>
      </c>
      <c r="D31" s="1">
        <f t="shared" si="0"/>
        <v>1</v>
      </c>
      <c r="E31">
        <f t="shared" si="1"/>
        <v>6</v>
      </c>
      <c r="F31" t="str">
        <f>"LairDialogue_"&amp;E31*1000+COUNTIF($E$2:E31,E31)</f>
        <v>LairDialogue_6004</v>
      </c>
    </row>
    <row r="32" hidden="1" spans="3:6">
      <c r="C32" s="3"/>
      <c r="D32" s="1" t="str">
        <f t="shared" si="0"/>
        <v/>
      </c>
      <c r="E32">
        <f t="shared" si="1"/>
        <v>7</v>
      </c>
      <c r="F32" t="str">
        <f>"LairDialogue_"&amp;E32*1000+COUNTIF($E$2:E32,E32)</f>
        <v>LairDialogue_7001</v>
      </c>
    </row>
    <row r="33" spans="1:6">
      <c r="A33" s="1" t="s">
        <v>69</v>
      </c>
      <c r="B33" s="1" t="s">
        <v>70</v>
      </c>
      <c r="C33" s="2" t="s">
        <v>20</v>
      </c>
      <c r="D33" s="1">
        <f t="shared" si="0"/>
        <v>1</v>
      </c>
      <c r="E33">
        <f t="shared" si="1"/>
        <v>7</v>
      </c>
      <c r="F33" t="str">
        <f>"LairDialogue_"&amp;E33*1000+COUNTIF($E$2:E33,E33)</f>
        <v>LairDialogue_7002</v>
      </c>
    </row>
    <row r="34" spans="1:6">
      <c r="A34" s="1" t="s">
        <v>71</v>
      </c>
      <c r="B34" s="1" t="s">
        <v>72</v>
      </c>
      <c r="C34" s="2" t="s">
        <v>19</v>
      </c>
      <c r="D34" s="1">
        <f t="shared" si="0"/>
        <v>2</v>
      </c>
      <c r="E34">
        <f t="shared" si="1"/>
        <v>7</v>
      </c>
      <c r="F34" t="str">
        <f>"LairDialogue_"&amp;E34*1000+COUNTIF($E$2:E34,E34)</f>
        <v>LairDialogue_7003</v>
      </c>
    </row>
    <row r="35" spans="1:6">
      <c r="A35" s="1" t="s">
        <v>73</v>
      </c>
      <c r="B35" s="1" t="s">
        <v>74</v>
      </c>
      <c r="C35" s="2" t="s">
        <v>20</v>
      </c>
      <c r="D35" s="1">
        <f t="shared" ref="D35:D66" si="2">_xlfn.IFNA(VLOOKUP(C35,$L$2:$M$3,2,FALSE),"")</f>
        <v>1</v>
      </c>
      <c r="E35">
        <f t="shared" si="1"/>
        <v>7</v>
      </c>
      <c r="F35" t="str">
        <f>"LairDialogue_"&amp;E35*1000+COUNTIF($E$2:E35,E35)</f>
        <v>LairDialogue_7004</v>
      </c>
    </row>
    <row r="36" spans="1:6">
      <c r="A36" s="1" t="s">
        <v>75</v>
      </c>
      <c r="B36" s="1" t="s">
        <v>76</v>
      </c>
      <c r="C36" s="2" t="s">
        <v>19</v>
      </c>
      <c r="D36" s="1">
        <f t="shared" si="2"/>
        <v>2</v>
      </c>
      <c r="E36">
        <f t="shared" ref="E36:E82" si="3">IF(A36=$A$7,E35+1,E35)</f>
        <v>7</v>
      </c>
      <c r="F36" t="str">
        <f>"LairDialogue_"&amp;E36*1000+COUNTIF($E$2:E36,E36)</f>
        <v>LairDialogue_7005</v>
      </c>
    </row>
    <row r="37" hidden="1" spans="3:6">
      <c r="C37" s="3"/>
      <c r="D37" s="1" t="str">
        <f t="shared" si="2"/>
        <v/>
      </c>
      <c r="E37">
        <f t="shared" si="3"/>
        <v>8</v>
      </c>
      <c r="F37" t="str">
        <f>"LairDialogue_"&amp;E37*1000+COUNTIF($E$2:E37,E37)</f>
        <v>LairDialogue_8001</v>
      </c>
    </row>
    <row r="38" spans="1:6">
      <c r="A38" s="1" t="s">
        <v>77</v>
      </c>
      <c r="B38" s="1" t="s">
        <v>78</v>
      </c>
      <c r="C38" s="2" t="s">
        <v>19</v>
      </c>
      <c r="D38" s="1">
        <f t="shared" si="2"/>
        <v>2</v>
      </c>
      <c r="E38">
        <f t="shared" si="3"/>
        <v>8</v>
      </c>
      <c r="F38" t="str">
        <f>"LairDialogue_"&amp;E38*1000+COUNTIF($E$2:E38,E38)</f>
        <v>LairDialogue_8002</v>
      </c>
    </row>
    <row r="39" spans="1:6">
      <c r="A39" s="1" t="s">
        <v>79</v>
      </c>
      <c r="B39" s="1" t="s">
        <v>80</v>
      </c>
      <c r="C39" s="2" t="s">
        <v>20</v>
      </c>
      <c r="D39" s="1">
        <f t="shared" si="2"/>
        <v>1</v>
      </c>
      <c r="E39">
        <f t="shared" si="3"/>
        <v>8</v>
      </c>
      <c r="F39" t="str">
        <f>"LairDialogue_"&amp;E39*1000+COUNTIF($E$2:E39,E39)</f>
        <v>LairDialogue_8003</v>
      </c>
    </row>
    <row r="40" spans="1:6">
      <c r="A40" s="1" t="s">
        <v>81</v>
      </c>
      <c r="B40" s="1" t="s">
        <v>82</v>
      </c>
      <c r="C40" s="2" t="s">
        <v>19</v>
      </c>
      <c r="D40" s="1">
        <f t="shared" si="2"/>
        <v>2</v>
      </c>
      <c r="E40">
        <f t="shared" si="3"/>
        <v>8</v>
      </c>
      <c r="F40" t="str">
        <f>"LairDialogue_"&amp;E40*1000+COUNTIF($E$2:E40,E40)</f>
        <v>LairDialogue_8004</v>
      </c>
    </row>
    <row r="41" hidden="1" spans="3:6">
      <c r="C41" s="3"/>
      <c r="D41" s="1" t="str">
        <f t="shared" si="2"/>
        <v/>
      </c>
      <c r="E41">
        <f t="shared" si="3"/>
        <v>9</v>
      </c>
      <c r="F41" t="str">
        <f>"LairDialogue_"&amp;E41*1000+COUNTIF($E$2:E41,E41)</f>
        <v>LairDialogue_9001</v>
      </c>
    </row>
    <row r="42" spans="1:6">
      <c r="A42" s="1" t="s">
        <v>83</v>
      </c>
      <c r="B42" s="1" t="s">
        <v>84</v>
      </c>
      <c r="C42" s="2" t="s">
        <v>20</v>
      </c>
      <c r="D42" s="1">
        <f t="shared" si="2"/>
        <v>1</v>
      </c>
      <c r="E42">
        <f t="shared" si="3"/>
        <v>9</v>
      </c>
      <c r="F42" t="str">
        <f>"LairDialogue_"&amp;E42*1000+COUNTIF($E$2:E42,E42)</f>
        <v>LairDialogue_9002</v>
      </c>
    </row>
    <row r="43" spans="1:6">
      <c r="A43" s="1" t="s">
        <v>85</v>
      </c>
      <c r="B43" s="1" t="s">
        <v>86</v>
      </c>
      <c r="C43" s="2" t="s">
        <v>19</v>
      </c>
      <c r="D43" s="1">
        <f t="shared" si="2"/>
        <v>2</v>
      </c>
      <c r="E43">
        <f t="shared" si="3"/>
        <v>9</v>
      </c>
      <c r="F43" t="str">
        <f>"LairDialogue_"&amp;E43*1000+COUNTIF($E$2:E43,E43)</f>
        <v>LairDialogue_9003</v>
      </c>
    </row>
    <row r="44" spans="1:6">
      <c r="A44" s="1" t="s">
        <v>87</v>
      </c>
      <c r="B44" s="1" t="s">
        <v>88</v>
      </c>
      <c r="C44" s="2" t="s">
        <v>20</v>
      </c>
      <c r="D44" s="1">
        <f t="shared" si="2"/>
        <v>1</v>
      </c>
      <c r="E44">
        <f t="shared" si="3"/>
        <v>9</v>
      </c>
      <c r="F44" t="str">
        <f>"LairDialogue_"&amp;E44*1000+COUNTIF($E$2:E44,E44)</f>
        <v>LairDialogue_9004</v>
      </c>
    </row>
    <row r="45" spans="1:6">
      <c r="A45" s="1" t="s">
        <v>89</v>
      </c>
      <c r="B45" s="1" t="s">
        <v>90</v>
      </c>
      <c r="C45" s="2" t="s">
        <v>19</v>
      </c>
      <c r="D45" s="1">
        <f t="shared" si="2"/>
        <v>2</v>
      </c>
      <c r="E45">
        <f t="shared" si="3"/>
        <v>9</v>
      </c>
      <c r="F45" t="str">
        <f>"LairDialogue_"&amp;E45*1000+COUNTIF($E$2:E45,E45)</f>
        <v>LairDialogue_9005</v>
      </c>
    </row>
    <row r="46" hidden="1" spans="3:6">
      <c r="C46" s="3"/>
      <c r="D46" s="1" t="str">
        <f t="shared" si="2"/>
        <v/>
      </c>
      <c r="E46">
        <f t="shared" si="3"/>
        <v>10</v>
      </c>
      <c r="F46" t="str">
        <f>"LairDialogue_"&amp;E46*1000+COUNTIF($E$2:E46,E46)</f>
        <v>LairDialogue_10001</v>
      </c>
    </row>
    <row r="47" spans="1:6">
      <c r="A47" s="1" t="s">
        <v>91</v>
      </c>
      <c r="B47" s="1" t="s">
        <v>92</v>
      </c>
      <c r="C47" s="2" t="s">
        <v>20</v>
      </c>
      <c r="D47" s="1">
        <f t="shared" si="2"/>
        <v>1</v>
      </c>
      <c r="E47">
        <f t="shared" si="3"/>
        <v>10</v>
      </c>
      <c r="F47" t="str">
        <f>"LairDialogue_"&amp;E47*1000+COUNTIF($E$2:E47,E47)</f>
        <v>LairDialogue_10002</v>
      </c>
    </row>
    <row r="48" spans="1:6">
      <c r="A48" s="1" t="s">
        <v>93</v>
      </c>
      <c r="B48" s="1" t="s">
        <v>94</v>
      </c>
      <c r="C48" s="2" t="s">
        <v>19</v>
      </c>
      <c r="D48" s="1">
        <f t="shared" si="2"/>
        <v>2</v>
      </c>
      <c r="E48">
        <f t="shared" si="3"/>
        <v>10</v>
      </c>
      <c r="F48" t="str">
        <f>"LairDialogue_"&amp;E48*1000+COUNTIF($E$2:E48,E48)</f>
        <v>LairDialogue_10003</v>
      </c>
    </row>
    <row r="49" spans="1:6">
      <c r="A49" s="1" t="s">
        <v>95</v>
      </c>
      <c r="B49" s="1" t="s">
        <v>96</v>
      </c>
      <c r="C49" s="2" t="s">
        <v>20</v>
      </c>
      <c r="D49" s="1">
        <f t="shared" si="2"/>
        <v>1</v>
      </c>
      <c r="E49">
        <f t="shared" si="3"/>
        <v>10</v>
      </c>
      <c r="F49" t="str">
        <f>"LairDialogue_"&amp;E49*1000+COUNTIF($E$2:E49,E49)</f>
        <v>LairDialogue_10004</v>
      </c>
    </row>
    <row r="50" hidden="1" spans="3:6">
      <c r="C50" s="3"/>
      <c r="D50" s="1" t="str">
        <f t="shared" si="2"/>
        <v/>
      </c>
      <c r="E50">
        <f t="shared" si="3"/>
        <v>11</v>
      </c>
      <c r="F50" t="str">
        <f>"LairDialogue_"&amp;E50*1000+COUNTIF($E$2:E50,E50)</f>
        <v>LairDialogue_11001</v>
      </c>
    </row>
    <row r="51" spans="1:6">
      <c r="A51" s="1" t="s">
        <v>97</v>
      </c>
      <c r="B51" s="1" t="s">
        <v>98</v>
      </c>
      <c r="C51" s="2" t="s">
        <v>20</v>
      </c>
      <c r="D51" s="1">
        <f t="shared" si="2"/>
        <v>1</v>
      </c>
      <c r="E51">
        <f t="shared" si="3"/>
        <v>11</v>
      </c>
      <c r="F51" t="str">
        <f>"LairDialogue_"&amp;E51*1000+COUNTIF($E$2:E51,E51)</f>
        <v>LairDialogue_11002</v>
      </c>
    </row>
    <row r="52" spans="1:6">
      <c r="A52" s="1" t="s">
        <v>99</v>
      </c>
      <c r="B52" s="1" t="s">
        <v>100</v>
      </c>
      <c r="C52" s="2" t="s">
        <v>19</v>
      </c>
      <c r="D52" s="1">
        <f t="shared" si="2"/>
        <v>2</v>
      </c>
      <c r="E52">
        <f t="shared" si="3"/>
        <v>11</v>
      </c>
      <c r="F52" t="str">
        <f>"LairDialogue_"&amp;E52*1000+COUNTIF($E$2:E52,E52)</f>
        <v>LairDialogue_11003</v>
      </c>
    </row>
    <row r="53" spans="1:6">
      <c r="A53" s="1" t="s">
        <v>101</v>
      </c>
      <c r="B53" s="1" t="s">
        <v>102</v>
      </c>
      <c r="C53" s="2" t="s">
        <v>20</v>
      </c>
      <c r="D53" s="1">
        <f t="shared" si="2"/>
        <v>1</v>
      </c>
      <c r="E53">
        <f t="shared" si="3"/>
        <v>11</v>
      </c>
      <c r="F53" t="str">
        <f>"LairDialogue_"&amp;E53*1000+COUNTIF($E$2:E53,E53)</f>
        <v>LairDialogue_11004</v>
      </c>
    </row>
    <row r="54" spans="1:6">
      <c r="A54" s="1" t="s">
        <v>103</v>
      </c>
      <c r="B54" s="1" t="s">
        <v>104</v>
      </c>
      <c r="C54" s="2" t="s">
        <v>19</v>
      </c>
      <c r="D54" s="1">
        <f t="shared" si="2"/>
        <v>2</v>
      </c>
      <c r="E54">
        <f t="shared" si="3"/>
        <v>11</v>
      </c>
      <c r="F54" t="str">
        <f>"LairDialogue_"&amp;E54*1000+COUNTIF($E$2:E54,E54)</f>
        <v>LairDialogue_11005</v>
      </c>
    </row>
    <row r="55" hidden="1" spans="3:6">
      <c r="C55" s="3"/>
      <c r="D55" s="1" t="str">
        <f t="shared" si="2"/>
        <v/>
      </c>
      <c r="E55">
        <f t="shared" si="3"/>
        <v>12</v>
      </c>
      <c r="F55" t="str">
        <f>"LairDialogue_"&amp;E55*1000+COUNTIF($E$2:E55,E55)</f>
        <v>LairDialogue_12001</v>
      </c>
    </row>
    <row r="56" spans="1:6">
      <c r="A56" s="1" t="s">
        <v>105</v>
      </c>
      <c r="B56" s="1" t="s">
        <v>106</v>
      </c>
      <c r="C56" s="2" t="s">
        <v>19</v>
      </c>
      <c r="D56" s="1">
        <f t="shared" si="2"/>
        <v>2</v>
      </c>
      <c r="E56">
        <f t="shared" si="3"/>
        <v>12</v>
      </c>
      <c r="F56" t="str">
        <f>"LairDialogue_"&amp;E56*1000+COUNTIF($E$2:E56,E56)</f>
        <v>LairDialogue_12002</v>
      </c>
    </row>
    <row r="57" spans="1:6">
      <c r="A57" s="1" t="s">
        <v>107</v>
      </c>
      <c r="B57" s="1" t="s">
        <v>108</v>
      </c>
      <c r="C57" s="2" t="s">
        <v>20</v>
      </c>
      <c r="D57" s="1">
        <f t="shared" si="2"/>
        <v>1</v>
      </c>
      <c r="E57">
        <f t="shared" si="3"/>
        <v>12</v>
      </c>
      <c r="F57" t="str">
        <f>"LairDialogue_"&amp;E57*1000+COUNTIF($E$2:E57,E57)</f>
        <v>LairDialogue_12003</v>
      </c>
    </row>
    <row r="58" spans="1:6">
      <c r="A58" s="1" t="s">
        <v>109</v>
      </c>
      <c r="B58" s="1" t="s">
        <v>110</v>
      </c>
      <c r="C58" s="2" t="s">
        <v>19</v>
      </c>
      <c r="D58" s="1">
        <f t="shared" si="2"/>
        <v>2</v>
      </c>
      <c r="E58">
        <f t="shared" si="3"/>
        <v>12</v>
      </c>
      <c r="F58" t="str">
        <f>"LairDialogue_"&amp;E58*1000+COUNTIF($E$2:E58,E58)</f>
        <v>LairDialogue_12004</v>
      </c>
    </row>
    <row r="59" hidden="1" spans="3:6">
      <c r="C59" s="3"/>
      <c r="D59" s="1" t="str">
        <f t="shared" si="2"/>
        <v/>
      </c>
      <c r="E59">
        <f t="shared" si="3"/>
        <v>13</v>
      </c>
      <c r="F59" t="str">
        <f>"LairDialogue_"&amp;E59*1000+COUNTIF($E$2:E59,E59)</f>
        <v>LairDialogue_13001</v>
      </c>
    </row>
    <row r="60" spans="1:6">
      <c r="A60" s="1" t="s">
        <v>111</v>
      </c>
      <c r="B60" s="1" t="s">
        <v>112</v>
      </c>
      <c r="C60" s="2" t="s">
        <v>20</v>
      </c>
      <c r="D60" s="1">
        <f t="shared" si="2"/>
        <v>1</v>
      </c>
      <c r="E60">
        <f t="shared" si="3"/>
        <v>13</v>
      </c>
      <c r="F60" t="str">
        <f>"LairDialogue_"&amp;E60*1000+COUNTIF($E$2:E60,E60)</f>
        <v>LairDialogue_13002</v>
      </c>
    </row>
    <row r="61" spans="1:6">
      <c r="A61" s="1" t="s">
        <v>113</v>
      </c>
      <c r="B61" s="1" t="s">
        <v>114</v>
      </c>
      <c r="C61" s="2" t="s">
        <v>19</v>
      </c>
      <c r="D61" s="1">
        <f t="shared" si="2"/>
        <v>2</v>
      </c>
      <c r="E61">
        <f t="shared" si="3"/>
        <v>13</v>
      </c>
      <c r="F61" t="str">
        <f>"LairDialogue_"&amp;E61*1000+COUNTIF($E$2:E61,E61)</f>
        <v>LairDialogue_13003</v>
      </c>
    </row>
    <row r="62" spans="1:6">
      <c r="A62" s="1" t="s">
        <v>115</v>
      </c>
      <c r="B62" s="1" t="s">
        <v>116</v>
      </c>
      <c r="C62" s="2" t="s">
        <v>20</v>
      </c>
      <c r="D62" s="1">
        <f t="shared" si="2"/>
        <v>1</v>
      </c>
      <c r="E62">
        <f t="shared" si="3"/>
        <v>13</v>
      </c>
      <c r="F62" t="str">
        <f>"LairDialogue_"&amp;E62*1000+COUNTIF($E$2:E62,E62)</f>
        <v>LairDialogue_13004</v>
      </c>
    </row>
    <row r="63" spans="1:6">
      <c r="A63" s="1" t="s">
        <v>117</v>
      </c>
      <c r="B63" s="1" t="s">
        <v>118</v>
      </c>
      <c r="C63" s="2" t="s">
        <v>19</v>
      </c>
      <c r="D63" s="1">
        <f t="shared" si="2"/>
        <v>2</v>
      </c>
      <c r="E63">
        <f t="shared" si="3"/>
        <v>13</v>
      </c>
      <c r="F63" t="str">
        <f>"LairDialogue_"&amp;E63*1000+COUNTIF($E$2:E63,E63)</f>
        <v>LairDialogue_13005</v>
      </c>
    </row>
    <row r="64" hidden="1" spans="3:6">
      <c r="C64" s="3"/>
      <c r="D64" s="1" t="str">
        <f t="shared" si="2"/>
        <v/>
      </c>
      <c r="E64">
        <f t="shared" si="3"/>
        <v>14</v>
      </c>
      <c r="F64" t="str">
        <f>"LairDialogue_"&amp;E64*1000+COUNTIF($E$2:E64,E64)</f>
        <v>LairDialogue_14001</v>
      </c>
    </row>
    <row r="65" spans="1:6">
      <c r="A65" s="1" t="s">
        <v>119</v>
      </c>
      <c r="B65" s="1" t="s">
        <v>120</v>
      </c>
      <c r="C65" s="2" t="s">
        <v>19</v>
      </c>
      <c r="D65" s="1">
        <f t="shared" si="2"/>
        <v>2</v>
      </c>
      <c r="E65">
        <f t="shared" si="3"/>
        <v>14</v>
      </c>
      <c r="F65" t="str">
        <f>"LairDialogue_"&amp;E65*1000+COUNTIF($E$2:E65,E65)</f>
        <v>LairDialogue_14002</v>
      </c>
    </row>
    <row r="66" spans="1:6">
      <c r="A66" s="1" t="s">
        <v>121</v>
      </c>
      <c r="B66" s="1" t="s">
        <v>122</v>
      </c>
      <c r="C66" s="2" t="s">
        <v>20</v>
      </c>
      <c r="D66" s="1">
        <f t="shared" si="2"/>
        <v>1</v>
      </c>
      <c r="E66">
        <f t="shared" si="3"/>
        <v>14</v>
      </c>
      <c r="F66" t="str">
        <f>"LairDialogue_"&amp;E66*1000+COUNTIF($E$2:E66,E66)</f>
        <v>LairDialogue_14003</v>
      </c>
    </row>
    <row r="67" spans="1:6">
      <c r="A67" s="1" t="s">
        <v>123</v>
      </c>
      <c r="B67" s="1" t="s">
        <v>124</v>
      </c>
      <c r="C67" s="2" t="s">
        <v>19</v>
      </c>
      <c r="D67" s="1">
        <f t="shared" ref="D67:D82" si="4">_xlfn.IFNA(VLOOKUP(C67,$L$2:$M$3,2,FALSE),"")</f>
        <v>2</v>
      </c>
      <c r="E67">
        <f t="shared" si="3"/>
        <v>14</v>
      </c>
      <c r="F67" t="str">
        <f>"LairDialogue_"&amp;E67*1000+COUNTIF($E$2:E67,E67)</f>
        <v>LairDialogue_14004</v>
      </c>
    </row>
    <row r="68" hidden="1" spans="3:6">
      <c r="C68" s="3"/>
      <c r="D68" s="1" t="str">
        <f t="shared" si="4"/>
        <v/>
      </c>
      <c r="E68">
        <f t="shared" si="3"/>
        <v>15</v>
      </c>
      <c r="F68" t="str">
        <f>"LairDialogue_"&amp;E68*1000+COUNTIF($E$2:E68,E68)</f>
        <v>LairDialogue_15001</v>
      </c>
    </row>
    <row r="69" spans="1:6">
      <c r="A69" s="1" t="s">
        <v>125</v>
      </c>
      <c r="B69" s="1" t="s">
        <v>126</v>
      </c>
      <c r="C69" s="2" t="s">
        <v>20</v>
      </c>
      <c r="D69" s="1">
        <f t="shared" si="4"/>
        <v>1</v>
      </c>
      <c r="E69">
        <f t="shared" si="3"/>
        <v>15</v>
      </c>
      <c r="F69" t="str">
        <f>"LairDialogue_"&amp;E69*1000+COUNTIF($E$2:E69,E69)</f>
        <v>LairDialogue_15002</v>
      </c>
    </row>
    <row r="70" spans="1:6">
      <c r="A70" s="1" t="s">
        <v>127</v>
      </c>
      <c r="B70" s="1" t="s">
        <v>128</v>
      </c>
      <c r="C70" s="2" t="s">
        <v>19</v>
      </c>
      <c r="D70" s="1">
        <f t="shared" si="4"/>
        <v>2</v>
      </c>
      <c r="E70">
        <f t="shared" si="3"/>
        <v>15</v>
      </c>
      <c r="F70" t="str">
        <f>"LairDialogue_"&amp;E70*1000+COUNTIF($E$2:E70,E70)</f>
        <v>LairDialogue_15003</v>
      </c>
    </row>
    <row r="71" spans="1:6">
      <c r="A71" s="1" t="s">
        <v>129</v>
      </c>
      <c r="B71" s="1" t="s">
        <v>130</v>
      </c>
      <c r="C71" s="2" t="s">
        <v>20</v>
      </c>
      <c r="D71" s="1">
        <f t="shared" si="4"/>
        <v>1</v>
      </c>
      <c r="E71">
        <f t="shared" si="3"/>
        <v>15</v>
      </c>
      <c r="F71" t="str">
        <f>"LairDialogue_"&amp;E71*1000+COUNTIF($E$2:E71,E71)</f>
        <v>LairDialogue_15004</v>
      </c>
    </row>
    <row r="72" spans="1:6">
      <c r="A72" s="1" t="s">
        <v>131</v>
      </c>
      <c r="B72" s="1" t="s">
        <v>132</v>
      </c>
      <c r="C72" s="2" t="s">
        <v>19</v>
      </c>
      <c r="D72" s="1">
        <f t="shared" si="4"/>
        <v>2</v>
      </c>
      <c r="E72">
        <f t="shared" si="3"/>
        <v>15</v>
      </c>
      <c r="F72" t="str">
        <f>"LairDialogue_"&amp;E72*1000+COUNTIF($E$2:E72,E72)</f>
        <v>LairDialogue_15005</v>
      </c>
    </row>
    <row r="73" hidden="1" spans="3:6">
      <c r="C73" s="3"/>
      <c r="D73" s="1" t="str">
        <f t="shared" si="4"/>
        <v/>
      </c>
      <c r="E73">
        <f t="shared" si="3"/>
        <v>16</v>
      </c>
      <c r="F73" t="str">
        <f>"LairDialogue_"&amp;E73*1000+COUNTIF($E$2:E73,E73)</f>
        <v>LairDialogue_16001</v>
      </c>
    </row>
    <row r="74" spans="1:6">
      <c r="A74" s="1" t="s">
        <v>133</v>
      </c>
      <c r="B74" s="1" t="s">
        <v>134</v>
      </c>
      <c r="C74" s="2" t="s">
        <v>19</v>
      </c>
      <c r="D74" s="1">
        <f t="shared" si="4"/>
        <v>2</v>
      </c>
      <c r="E74">
        <f t="shared" si="3"/>
        <v>16</v>
      </c>
      <c r="F74" t="str">
        <f>"LairDialogue_"&amp;E74*1000+COUNTIF($E$2:E74,E74)</f>
        <v>LairDialogue_16002</v>
      </c>
    </row>
    <row r="75" spans="1:6">
      <c r="A75" s="1" t="s">
        <v>135</v>
      </c>
      <c r="B75" s="1" t="s">
        <v>136</v>
      </c>
      <c r="C75" s="2" t="s">
        <v>20</v>
      </c>
      <c r="D75" s="1">
        <f t="shared" si="4"/>
        <v>1</v>
      </c>
      <c r="E75">
        <f t="shared" si="3"/>
        <v>16</v>
      </c>
      <c r="F75" t="str">
        <f>"LairDialogue_"&amp;E75*1000+COUNTIF($E$2:E75,E75)</f>
        <v>LairDialogue_16003</v>
      </c>
    </row>
    <row r="76" spans="1:6">
      <c r="A76" s="1" t="s">
        <v>137</v>
      </c>
      <c r="B76" s="1" t="s">
        <v>138</v>
      </c>
      <c r="C76" s="2" t="s">
        <v>19</v>
      </c>
      <c r="D76" s="1">
        <f t="shared" si="4"/>
        <v>2</v>
      </c>
      <c r="E76">
        <f t="shared" si="3"/>
        <v>16</v>
      </c>
      <c r="F76" t="str">
        <f>"LairDialogue_"&amp;E76*1000+COUNTIF($E$2:E76,E76)</f>
        <v>LairDialogue_16004</v>
      </c>
    </row>
    <row r="77" spans="1:6">
      <c r="A77" s="1" t="s">
        <v>139</v>
      </c>
      <c r="B77" s="1" t="s">
        <v>140</v>
      </c>
      <c r="C77" s="2" t="s">
        <v>20</v>
      </c>
      <c r="D77" s="1">
        <f t="shared" si="4"/>
        <v>1</v>
      </c>
      <c r="E77">
        <f t="shared" si="3"/>
        <v>16</v>
      </c>
      <c r="F77" t="str">
        <f>"LairDialogue_"&amp;E77*1000+COUNTIF($E$2:E77,E77)</f>
        <v>LairDialogue_16005</v>
      </c>
    </row>
    <row r="78" hidden="1" spans="3:6">
      <c r="C78" s="3"/>
      <c r="D78" s="1" t="str">
        <f t="shared" si="4"/>
        <v/>
      </c>
      <c r="E78">
        <f t="shared" si="3"/>
        <v>17</v>
      </c>
      <c r="F78" t="str">
        <f>"LairDialogue_"&amp;E78*1000+COUNTIF($E$2:E78,E78)</f>
        <v>LairDialogue_17001</v>
      </c>
    </row>
    <row r="79" spans="1:6">
      <c r="A79" s="1" t="s">
        <v>141</v>
      </c>
      <c r="B79" s="1" t="s">
        <v>142</v>
      </c>
      <c r="C79" s="2" t="s">
        <v>20</v>
      </c>
      <c r="D79" s="1">
        <f t="shared" si="4"/>
        <v>1</v>
      </c>
      <c r="E79">
        <f t="shared" si="3"/>
        <v>17</v>
      </c>
      <c r="F79" t="str">
        <f>"LairDialogue_"&amp;E79*1000+COUNTIF($E$2:E79,E79)</f>
        <v>LairDialogue_17002</v>
      </c>
    </row>
    <row r="80" spans="1:6">
      <c r="A80" s="1" t="s">
        <v>143</v>
      </c>
      <c r="B80" s="1" t="s">
        <v>144</v>
      </c>
      <c r="C80" s="2" t="s">
        <v>19</v>
      </c>
      <c r="D80" s="1">
        <f t="shared" si="4"/>
        <v>2</v>
      </c>
      <c r="E80">
        <f t="shared" si="3"/>
        <v>17</v>
      </c>
      <c r="F80" t="str">
        <f>"LairDialogue_"&amp;E80*1000+COUNTIF($E$2:E80,E80)</f>
        <v>LairDialogue_17003</v>
      </c>
    </row>
    <row r="81" spans="1:6">
      <c r="A81" s="1" t="s">
        <v>145</v>
      </c>
      <c r="B81" s="1" t="s">
        <v>146</v>
      </c>
      <c r="C81" s="2" t="s">
        <v>20</v>
      </c>
      <c r="D81" s="1">
        <f t="shared" si="4"/>
        <v>1</v>
      </c>
      <c r="E81">
        <f t="shared" si="3"/>
        <v>17</v>
      </c>
      <c r="F81" t="str">
        <f>"LairDialogue_"&amp;E81*1000+COUNTIF($E$2:E81,E81)</f>
        <v>LairDialogue_17004</v>
      </c>
    </row>
    <row r="82" spans="1:6">
      <c r="A82" s="1" t="s">
        <v>147</v>
      </c>
      <c r="B82" s="1" t="s">
        <v>148</v>
      </c>
      <c r="C82" s="2" t="s">
        <v>19</v>
      </c>
      <c r="D82" s="1">
        <f t="shared" si="4"/>
        <v>2</v>
      </c>
      <c r="E82">
        <f t="shared" si="3"/>
        <v>17</v>
      </c>
      <c r="F82" t="str">
        <f>"LairDialogue_"&amp;E82*1000+COUNTIF($E$2:E82,E82)</f>
        <v>LairDialogue_17005</v>
      </c>
    </row>
  </sheetData>
  <autoFilter xmlns:etc="http://www.wps.cn/officeDocument/2017/etCustomData" ref="A1:F82" etc:filterBottomFollowUsedRange="0">
    <filterColumn colId="1">
      <filters>
        <filter val="新裙子。"/>
        <filter val="保护我？你连自己都保护不了。"/>
        <filter val="那麻烦自己来找你？"/>
        <filter val="你上次也这么说，然后全家都在看你出糗。"/>
        <filter val="今天帮我个忙，带上口罩。"/>
        <filter val="你每次说‘我能’，但结果呢？"/>
        <filter val="那我还是给你买个‘收拾脏话’的口罩吧！"/>
        <filter val="你这算‘合作社’吧，赚了我，花了我，笑死了。"/>
        <filter val="我宁愿你保护我钱包，别‘打伤’我心脏。"/>
        <filter val="我能保护你一辈子。"/>
        <filter val="小偷？我那叫‘摸透人心’。"/>
        <filter val="当然，我能把麻烦扔出去。"/>
        <filter val="未来？我倒希望你把我的钱包留下点未来。"/>
        <filter val="用我的钱吧？"/>
        <filter val="别急，等我做了大事，先保护你，后保护我。"/>
        <filter val="我嘴大，但心肠更大，敢信不敢信？"/>
        <filter val="给你买个名牌包，行不行？"/>
        <filter val="我可是能把别人‘保护’进医院的那种。"/>
        <filter val="你偷了心，也得把钱包给我留着。"/>
        <filter val="你真的会做事吗？"/>
        <filter val="那是我给你当气氛大师，陪你笑！"/>
        <filter val="不行，黑帮做事不讲‘常理’。"/>
        <filter val="只要你不在，我啥都能处理好。"/>
        <filter val="我是忙着计划未来呢，偷车贼变大佬不是一天的事。"/>
        <filter val="你真的是黑帮大佬，还是只是嘴大？"/>
        <filter val="你不就能做点小偷小摸的事？"/>
        <filter val="气氛不错，但钱包空了，笑不出来了！"/>
        <filter val="大事？你能‘大’到哪里去，喝瓶啤酒就能急得像个黑帮老大！"/>
        <filter val="你今天真漂亮，像个女王。"/>
        <filter val="你能不能做事像个正常人？"/>
        <filter val="你打电话这么长时间，干嘛呢？"/>
        <filter val="那是因为我比啤酒更‘烈’，别碰我底线！"/>
        <filter val="行啊，条件是你先把脏话收收。"/>
        <filter val="当然！反正你赚的，都是我花的。"/>
        <filter val="那得看你能不能让我带着偷心的手段。"/>
        <filter val="先保护钱包，后保护你。"/>
        <filter val="你那是欠了多少钱？还是欠了人命？"/>
        <filter val="你怎么这么懒？"/>
        <filter val="偷心？你就偷了个钱包。"/>
        <filter val="在商量‘大事’。"/>
        <filter val="今晚可能晚点回去，有点事。"/>
        <filter val="哦？是哪个倒霉的？"/>
        <filter val="那是你没看到我最后如何‘翻盘’的。"/>
        <filter val="你能？我看你更像保护你自己。"/>
        <filter val="嘴仗？你连嘴都能打烂！"/>
        <filter val="放心，不用流血，打打嘴仗。"/>
        <filter val="那你呢？像个小丑。"/>
        <filter val="我能，能让你从头到脚都心动。"/>
        <filter val="那你怎么没处理掉我的心？"/>
        <filter val="忙什么？又去做那些‘不正当的事’？"/>
        <filter val="信啊，信你每次都‘心肠’一空！"/>
        <filter val="今晚我得忙点事，不能陪你了。"/>
        <filter val="一个欠我钱的，眼看着要命了。"/>
        <filter val="你要相信我，这次不会再出错了。"/>
        <filter val="翻盘？你都快翻船了！"/>
        <filter val="这叫‘生意’，你不懂，赚的都是你花的。"/>
        <filter val="那我就不懂了，钱什么时候到手，别给我跑了。"/>
        <filter val="你今天又买了啥？"/>
        <filter val="那你能不能先做个‘常态’的人，别再让我收拾烂摊子了！"/>
        <filter val="别又把别人搞死了。"/>
        <filter val="我看你只是摸了钱包。"/>
        <filter val="我今天在街上看到个熟人，差点儿认不出来。"/>
        <filter val="那就让我心动一下，别再让我钱包动起来了！"/>
        <filter val="别担心，今晚我就保护你。"/>
        <filter val="你怕我偷了你的心？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wanga</dc:creator>
  <cp:lastModifiedBy>郭浩茹</cp:lastModifiedBy>
  <dcterms:created xsi:type="dcterms:W3CDTF">2024-11-14T08:46:00Z</dcterms:created>
  <dcterms:modified xsi:type="dcterms:W3CDTF">2024-11-28T10:35:50Z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2C07BA80A5364A9D871DB5F7AF18ECCC_11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