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97EFD9B1-12B6-4B7B-8D18-3BA23362C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H16" i="1"/>
  <c r="H15" i="1"/>
  <c r="H13" i="1"/>
  <c r="H58" i="1" s="1"/>
  <c r="H6" i="1"/>
  <c r="H8" i="1"/>
  <c r="H10" i="1" s="1"/>
  <c r="H11" i="1"/>
  <c r="H12" i="1" s="1"/>
  <c r="H14" i="1"/>
  <c r="H56" i="1" s="1"/>
  <c r="H17" i="1"/>
  <c r="H59" i="1" s="1"/>
  <c r="H20" i="1"/>
  <c r="H21" i="1"/>
  <c r="H22" i="1" s="1"/>
  <c r="H23" i="1"/>
  <c r="H24" i="1" s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5" i="1"/>
  <c r="H7" i="1" s="1"/>
  <c r="O34" i="2"/>
  <c r="N34" i="2"/>
  <c r="M34" i="2"/>
  <c r="K34" i="2"/>
  <c r="O33" i="2"/>
  <c r="N33" i="2"/>
  <c r="M33" i="2"/>
  <c r="K33" i="2"/>
  <c r="O32" i="2"/>
  <c r="N32" i="2"/>
  <c r="M32" i="2"/>
  <c r="K32" i="2"/>
  <c r="O31" i="2"/>
  <c r="N31" i="2"/>
  <c r="M31" i="2"/>
  <c r="K31" i="2"/>
  <c r="O30" i="2"/>
  <c r="N30" i="2"/>
  <c r="M30" i="2"/>
  <c r="K30" i="2"/>
  <c r="O29" i="2"/>
  <c r="N29" i="2"/>
  <c r="M29" i="2"/>
  <c r="K29" i="2"/>
  <c r="O28" i="2"/>
  <c r="N28" i="2"/>
  <c r="M28" i="2"/>
  <c r="K28" i="2"/>
  <c r="O27" i="2"/>
  <c r="N27" i="2"/>
  <c r="M27" i="2"/>
  <c r="K27" i="2"/>
  <c r="O26" i="2"/>
  <c r="N26" i="2"/>
  <c r="M26" i="2"/>
  <c r="K26" i="2"/>
  <c r="O25" i="2"/>
  <c r="N25" i="2"/>
  <c r="M25" i="2"/>
  <c r="K25" i="2"/>
  <c r="O24" i="2"/>
  <c r="N24" i="2"/>
  <c r="M24" i="2"/>
  <c r="K24" i="2"/>
  <c r="O23" i="2"/>
  <c r="N23" i="2"/>
  <c r="M23" i="2"/>
  <c r="K23" i="2"/>
  <c r="O22" i="2"/>
  <c r="N22" i="2"/>
  <c r="M22" i="2"/>
  <c r="K22" i="2"/>
  <c r="O21" i="2"/>
  <c r="N21" i="2"/>
  <c r="M21" i="2"/>
  <c r="K21" i="2"/>
  <c r="O20" i="2"/>
  <c r="N20" i="2"/>
  <c r="M20" i="2"/>
  <c r="K20" i="2"/>
  <c r="O19" i="2"/>
  <c r="N19" i="2"/>
  <c r="M19" i="2"/>
  <c r="K19" i="2"/>
  <c r="H18" i="1" l="1"/>
  <c r="H19" i="1"/>
  <c r="H9" i="1"/>
  <c r="H57" i="1"/>
</calcChain>
</file>

<file path=xl/sharedStrings.xml><?xml version="1.0" encoding="utf-8"?>
<sst xmlns="http://schemas.openxmlformats.org/spreadsheetml/2006/main" count="212" uniqueCount="186">
  <si>
    <t>Id</t>
  </si>
  <si>
    <t>AttributeName</t>
  </si>
  <si>
    <t>UIActiveRatio</t>
  </si>
  <si>
    <t>UIPow</t>
  </si>
  <si>
    <t>UIIsActivePercent</t>
  </si>
  <si>
    <t>int</t>
  </si>
  <si>
    <t>string</t>
  </si>
  <si>
    <t>bool</t>
  </si>
  <si>
    <t>主键</t>
  </si>
  <si>
    <t>属性名称</t>
  </si>
  <si>
    <t>UI显示比例</t>
  </si>
  <si>
    <t>是否用幂次计算</t>
  </si>
  <si>
    <t>是否显示百分号</t>
  </si>
  <si>
    <t>Hp</t>
  </si>
  <si>
    <t>HpRate</t>
  </si>
  <si>
    <t>PhysDef</t>
  </si>
  <si>
    <t>PhysDefRate</t>
  </si>
  <si>
    <t>MagicDef</t>
  </si>
  <si>
    <t>MagicDefRate</t>
  </si>
  <si>
    <t>Atk</t>
  </si>
  <si>
    <t>AtkRate</t>
  </si>
  <si>
    <t>Mana</t>
  </si>
  <si>
    <t>ManaRate</t>
  </si>
  <si>
    <t>Shield</t>
  </si>
  <si>
    <t>Maga</t>
  </si>
  <si>
    <t>Hit</t>
  </si>
  <si>
    <t>Dod</t>
  </si>
  <si>
    <t>Cri</t>
  </si>
  <si>
    <t>AntiCri</t>
  </si>
  <si>
    <t>CriDmgInc</t>
  </si>
  <si>
    <t>CriDmgDec</t>
  </si>
  <si>
    <t>DmgInc</t>
  </si>
  <si>
    <t>DmgDec</t>
  </si>
  <si>
    <t>DmgRed</t>
  </si>
  <si>
    <t>HurtInc</t>
  </si>
  <si>
    <t>DeBuffInc</t>
  </si>
  <si>
    <t>DeBuffDec</t>
  </si>
  <si>
    <t>HealInc</t>
  </si>
  <si>
    <t>OnHealInc</t>
  </si>
  <si>
    <t>AtkDmgInc</t>
  </si>
  <si>
    <t>SkillDmgInc</t>
  </si>
  <si>
    <t>AtkSpeed</t>
  </si>
  <si>
    <t>SkillSpeed</t>
  </si>
  <si>
    <t>HurtEngry</t>
  </si>
  <si>
    <t>DefBreak</t>
  </si>
  <si>
    <t>HpSteal</t>
  </si>
  <si>
    <t>Execution</t>
  </si>
  <si>
    <t>RangedDef</t>
  </si>
  <si>
    <t>PVPDmgInc</t>
  </si>
  <si>
    <t>PVPDmgDec</t>
  </si>
  <si>
    <t>PVPCriDmgInc</t>
  </si>
  <si>
    <t>PVPCriDmgDec</t>
  </si>
  <si>
    <t>PVPDeBuffInc</t>
  </si>
  <si>
    <t>PVPDeBuffDec</t>
  </si>
  <si>
    <t>PVPEnergyInc</t>
  </si>
  <si>
    <t>PVPEnergyReduce</t>
  </si>
  <si>
    <t>Inspiration</t>
  </si>
  <si>
    <t>Intimidation</t>
  </si>
  <si>
    <t>AtkDmgDec</t>
  </si>
  <si>
    <t>CardMulti</t>
  </si>
  <si>
    <t>IntervalReduce</t>
  </si>
  <si>
    <t>AutoLevelLower</t>
  </si>
  <si>
    <t>CostReduce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</si>
  <si>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</si>
  <si>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</si>
  <si>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</si>
  <si>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</si>
  <si>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</si>
  <si>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</si>
  <si>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</si>
  <si>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基金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</si>
  <si>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</si>
  <si>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基金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</si>
  <si>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</si>
  <si>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</si>
  <si>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</si>
  <si>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</si>
  <si>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</si>
  <si>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</si>
  <si>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</si>
  <si>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</si>
  <si>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</si>
  <si>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序号</t>
    </r>
  </si>
  <si>
    <r>
      <rPr>
        <sz val="11"/>
        <color rgb="FF000000"/>
        <rFont val="宋体"/>
        <family val="3"/>
        <charset val="134"/>
      </rPr>
      <t>关卡进度</t>
    </r>
  </si>
  <si>
    <t>FinalHp</t>
  </si>
  <si>
    <t>FinalPhysDef</t>
  </si>
  <si>
    <t>FinalMagicDef</t>
  </si>
  <si>
    <t>FinalAtk</t>
  </si>
  <si>
    <t>InitMana</t>
  </si>
  <si>
    <t>ManaGains</t>
  </si>
  <si>
    <t>Speed</t>
  </si>
  <si>
    <t>SpeedRate</t>
  </si>
  <si>
    <t>InitMaga</t>
  </si>
  <si>
    <t>MagaRecInv</t>
  </si>
  <si>
    <t>Assistance</t>
  </si>
  <si>
    <t>CDShorten</t>
  </si>
  <si>
    <t>FinalHpRate</t>
  </si>
  <si>
    <t>FinalAtkRate</t>
  </si>
  <si>
    <t>FinalPhysDefRate</t>
  </si>
  <si>
    <t>FinalMagicDefRate</t>
  </si>
  <si>
    <t>FinalEnergyRate</t>
  </si>
  <si>
    <t>FinalDmgInc</t>
  </si>
  <si>
    <t>FinalDmgDec</t>
  </si>
  <si>
    <t>InitCd</t>
  </si>
  <si>
    <t>PubDmgDec</t>
  </si>
  <si>
    <t>Exp</t>
  </si>
  <si>
    <t>//战斗属性</t>
    <phoneticPr fontId="3" type="noConversion"/>
  </si>
  <si>
    <t>//经营属性</t>
    <phoneticPr fontId="3" type="noConversion"/>
  </si>
  <si>
    <t>//Note</t>
    <phoneticPr fontId="3" type="noConversion"/>
  </si>
  <si>
    <t>string</t>
    <phoneticPr fontId="3" type="noConversion"/>
  </si>
  <si>
    <t>备注</t>
    <phoneticPr fontId="3" type="noConversion"/>
  </si>
  <si>
    <t>生命</t>
  </si>
  <si>
    <t>生命-比</t>
  </si>
  <si>
    <t>最终生命</t>
  </si>
  <si>
    <t>护甲</t>
  </si>
  <si>
    <t>护甲-比</t>
  </si>
  <si>
    <t>最终护甲</t>
  </si>
  <si>
    <t>魔抗</t>
  </si>
  <si>
    <t>魔抗-比</t>
  </si>
  <si>
    <t>最终魔抗</t>
  </si>
  <si>
    <t>攻击</t>
  </si>
  <si>
    <t>攻击-比</t>
  </si>
  <si>
    <t>最终攻击</t>
  </si>
  <si>
    <t>能量</t>
  </si>
  <si>
    <t>能量-比</t>
  </si>
  <si>
    <t>初始能量</t>
  </si>
  <si>
    <t>回能效率</t>
  </si>
  <si>
    <t>移动速度</t>
  </si>
  <si>
    <t>移动速度-比</t>
  </si>
  <si>
    <t>弹匣</t>
  </si>
  <si>
    <t>初始弹匣</t>
  </si>
  <si>
    <t>弹药回复间隔</t>
  </si>
  <si>
    <t>命中率</t>
  </si>
  <si>
    <t>闪避率</t>
  </si>
  <si>
    <t>暴击率</t>
  </si>
  <si>
    <t>暴抗率</t>
  </si>
  <si>
    <t>暴击伤害</t>
  </si>
  <si>
    <t>暴伤减免</t>
  </si>
  <si>
    <t>伤害加成</t>
  </si>
  <si>
    <t>伤害减免</t>
  </si>
  <si>
    <t>伤害缩小</t>
  </si>
  <si>
    <t>受伤增加</t>
  </si>
  <si>
    <t>减益增强</t>
  </si>
  <si>
    <t>韧性（减益抗性）</t>
  </si>
  <si>
    <t>支援</t>
  </si>
  <si>
    <t>治疗效果</t>
  </si>
  <si>
    <t>受疗效果</t>
  </si>
  <si>
    <t>普攻强度</t>
  </si>
  <si>
    <t>普攻减免</t>
  </si>
  <si>
    <t>大招强度</t>
  </si>
  <si>
    <t>攻击速度</t>
  </si>
  <si>
    <t>急速</t>
  </si>
  <si>
    <t>损血回能</t>
  </si>
  <si>
    <t>防御穿透</t>
  </si>
  <si>
    <t>生命汲取</t>
  </si>
  <si>
    <t>终结</t>
  </si>
  <si>
    <t>远程防御</t>
  </si>
  <si>
    <t>移动速度增加-比</t>
  </si>
  <si>
    <t>冷却缩减</t>
  </si>
  <si>
    <t>最终生命-比</t>
  </si>
  <si>
    <t>最终攻击-比</t>
  </si>
  <si>
    <t>最终护甲-比</t>
  </si>
  <si>
    <t>最终魔抗-比</t>
  </si>
  <si>
    <t>最终能量-比</t>
  </si>
  <si>
    <t>最终伤害加成</t>
  </si>
  <si>
    <t>最终伤害减免</t>
  </si>
  <si>
    <t>技能初始冷却</t>
  </si>
  <si>
    <t>护盾值</t>
  </si>
  <si>
    <t>PVP增伤</t>
  </si>
  <si>
    <t>PVP减免</t>
  </si>
  <si>
    <t>PVP暴伤</t>
  </si>
  <si>
    <t>PVP暴减</t>
  </si>
  <si>
    <t>PVP减益增强</t>
  </si>
  <si>
    <t>PVP减益抗性</t>
  </si>
  <si>
    <t>PVP回能</t>
  </si>
  <si>
    <t>PVP回能抑制</t>
  </si>
  <si>
    <t>PVP统率</t>
  </si>
  <si>
    <t>PVP威压</t>
  </si>
  <si>
    <t>PVP公共减伤率</t>
  </si>
  <si>
    <t>经验值</t>
  </si>
  <si>
    <t>损血回能-比</t>
    <phoneticPr fontId="4" type="noConversion"/>
  </si>
  <si>
    <t>HurtEngryRate</t>
    <phoneticPr fontId="4" type="noConversion"/>
  </si>
  <si>
    <t>属性图标</t>
    <phoneticPr fontId="3" type="noConversion"/>
  </si>
  <si>
    <t>Icon</t>
    <phoneticPr fontId="3" type="noConversion"/>
  </si>
  <si>
    <t>保留几位小数</t>
    <phoneticPr fontId="3" type="noConversion"/>
  </si>
  <si>
    <t>ShowDigit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</si>
</sst>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tabSelected="1" zoomScale="115" zoomScaleNormal="115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G74" sqref="G74"/>
    </sheetView>
  </sheetViews>
  <sheetFormatPr defaultColWidth="9" defaultRowHeight="13.5" x14ac:dyDescent="0.15"/>
  <cols>
    <col min="1" max="1" width="9.125" style="5" customWidth="1"/>
    <col min="2" max="2" width="17.25" style="5" bestFit="1" customWidth="1"/>
    <col min="3" max="3" width="17.25" style="5" customWidth="1"/>
    <col min="4" max="4" width="15" style="5" bestFit="1" customWidth="1"/>
    <col min="5" max="5" width="15.125" style="5" bestFit="1" customWidth="1"/>
    <col min="6" max="6" width="19.375" style="5" bestFit="1" customWidth="1"/>
    <col min="7" max="7" width="15.125" style="5" bestFit="1" customWidth="1"/>
    <col min="8" max="8" width="53.875" style="5" bestFit="1" customWidth="1"/>
    <col min="9" max="24" width="15.125" style="5" bestFit="1" customWidth="1"/>
    <col min="25" max="16384" width="9" style="1"/>
  </cols>
  <sheetData>
    <row r="1" spans="1:24" s="10" customFormat="1" x14ac:dyDescent="0.15">
      <c r="A1" s="12" t="s">
        <v>0</v>
      </c>
      <c r="B1" s="12" t="s">
        <v>1</v>
      </c>
      <c r="C1" s="12" t="s">
        <v>108</v>
      </c>
      <c r="D1" s="12" t="s">
        <v>2</v>
      </c>
      <c r="E1" s="12" t="s">
        <v>3</v>
      </c>
      <c r="F1" s="12" t="s">
        <v>4</v>
      </c>
      <c r="G1" s="4" t="s">
        <v>185</v>
      </c>
      <c r="H1" s="4" t="s">
        <v>183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0" customFormat="1" x14ac:dyDescent="0.15">
      <c r="A2" s="12" t="s">
        <v>5</v>
      </c>
      <c r="B2" s="12" t="s">
        <v>6</v>
      </c>
      <c r="C2" s="12" t="s">
        <v>109</v>
      </c>
      <c r="D2" s="12" t="s">
        <v>5</v>
      </c>
      <c r="E2" s="12" t="s">
        <v>5</v>
      </c>
      <c r="F2" s="12" t="s">
        <v>7</v>
      </c>
      <c r="G2" s="12" t="s">
        <v>5</v>
      </c>
      <c r="H2" s="4" t="s">
        <v>109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s="10" customFormat="1" x14ac:dyDescent="0.15">
      <c r="A3" s="12" t="s">
        <v>8</v>
      </c>
      <c r="B3" s="12" t="s">
        <v>9</v>
      </c>
      <c r="C3" s="12" t="s">
        <v>110</v>
      </c>
      <c r="D3" s="12" t="s">
        <v>10</v>
      </c>
      <c r="E3" s="12" t="s">
        <v>11</v>
      </c>
      <c r="F3" s="12" t="s">
        <v>12</v>
      </c>
      <c r="G3" s="4" t="s">
        <v>184</v>
      </c>
      <c r="H3" s="4" t="s">
        <v>182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s="10" customFormat="1" x14ac:dyDescent="0.15">
      <c r="A4" s="13" t="s">
        <v>106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15">
      <c r="A5" s="5">
        <v>1</v>
      </c>
      <c r="B5" s="5" t="s">
        <v>13</v>
      </c>
      <c r="C5" s="5" t="s">
        <v>111</v>
      </c>
      <c r="D5" s="11">
        <v>1</v>
      </c>
      <c r="E5" s="5">
        <v>-1</v>
      </c>
      <c r="F5" s="11" t="b">
        <v>0</v>
      </c>
      <c r="G5" s="5">
        <v>0</v>
      </c>
      <c r="H5" s="5" t="str">
        <f>"SpriteUi/Common/BaseAttributes/"&amp;B5</f>
        <v>SpriteUi/Common/BaseAttributes/Hp</v>
      </c>
    </row>
    <row r="6" spans="1:24" x14ac:dyDescent="0.15">
      <c r="A6" s="5">
        <v>2</v>
      </c>
      <c r="B6" s="5" t="s">
        <v>14</v>
      </c>
      <c r="C6" s="5" t="s">
        <v>112</v>
      </c>
      <c r="D6" s="5">
        <v>100</v>
      </c>
      <c r="E6" s="5">
        <v>-1</v>
      </c>
      <c r="F6" s="11" t="b">
        <v>1</v>
      </c>
      <c r="G6" s="5">
        <v>1</v>
      </c>
      <c r="H6" s="5" t="str">
        <f>$H$5</f>
        <v>SpriteUi/Common/BaseAttributes/Hp</v>
      </c>
    </row>
    <row r="7" spans="1:24" x14ac:dyDescent="0.15">
      <c r="A7" s="5">
        <v>3</v>
      </c>
      <c r="B7" s="5" t="s">
        <v>84</v>
      </c>
      <c r="C7" s="5" t="s">
        <v>113</v>
      </c>
      <c r="D7" s="11">
        <v>1</v>
      </c>
      <c r="E7" s="5">
        <v>-1</v>
      </c>
      <c r="F7" s="11" t="b">
        <v>0</v>
      </c>
      <c r="G7" s="5">
        <v>0</v>
      </c>
      <c r="H7" s="5" t="str">
        <f>$H$5</f>
        <v>SpriteUi/Common/BaseAttributes/Hp</v>
      </c>
    </row>
    <row r="8" spans="1:24" x14ac:dyDescent="0.15">
      <c r="A8" s="5">
        <v>4</v>
      </c>
      <c r="B8" s="5" t="s">
        <v>15</v>
      </c>
      <c r="C8" s="5" t="s">
        <v>114</v>
      </c>
      <c r="D8" s="5">
        <v>1</v>
      </c>
      <c r="E8" s="5">
        <v>-1</v>
      </c>
      <c r="F8" s="11" t="b">
        <v>0</v>
      </c>
      <c r="G8" s="5">
        <v>0</v>
      </c>
      <c r="H8" s="5" t="str">
        <f t="shared" ref="H8:H69" si="0">"SpriteUi/Common/BaseAttributes/"&amp;B8</f>
        <v>SpriteUi/Common/BaseAttributes/PhysDef</v>
      </c>
    </row>
    <row r="9" spans="1:24" x14ac:dyDescent="0.15">
      <c r="A9" s="5">
        <v>5</v>
      </c>
      <c r="B9" s="5" t="s">
        <v>16</v>
      </c>
      <c r="C9" s="5" t="s">
        <v>115</v>
      </c>
      <c r="D9" s="5">
        <v>100</v>
      </c>
      <c r="E9" s="5">
        <v>-1</v>
      </c>
      <c r="F9" s="11" t="b">
        <v>1</v>
      </c>
      <c r="G9" s="5">
        <v>1</v>
      </c>
      <c r="H9" s="5" t="str">
        <f>$H$8</f>
        <v>SpriteUi/Common/BaseAttributes/PhysDef</v>
      </c>
    </row>
    <row r="10" spans="1:24" x14ac:dyDescent="0.15">
      <c r="A10" s="5">
        <v>6</v>
      </c>
      <c r="B10" s="5" t="s">
        <v>85</v>
      </c>
      <c r="C10" s="5" t="s">
        <v>116</v>
      </c>
      <c r="D10" s="5">
        <v>1</v>
      </c>
      <c r="E10" s="5">
        <v>-1</v>
      </c>
      <c r="F10" s="11" t="b">
        <v>0</v>
      </c>
      <c r="G10" s="5">
        <v>0</v>
      </c>
      <c r="H10" s="5" t="str">
        <f>$H$8</f>
        <v>SpriteUi/Common/BaseAttributes/PhysDef</v>
      </c>
    </row>
    <row r="11" spans="1:24" x14ac:dyDescent="0.15">
      <c r="A11" s="5">
        <v>7</v>
      </c>
      <c r="B11" s="5" t="s">
        <v>17</v>
      </c>
      <c r="C11" s="5" t="s">
        <v>117</v>
      </c>
      <c r="D11" s="11">
        <v>1</v>
      </c>
      <c r="E11" s="5">
        <v>-1</v>
      </c>
      <c r="F11" s="11" t="b">
        <v>0</v>
      </c>
      <c r="G11" s="5">
        <v>0</v>
      </c>
      <c r="H11" s="5" t="str">
        <f t="shared" si="0"/>
        <v>SpriteUi/Common/BaseAttributes/MagicDef</v>
      </c>
    </row>
    <row r="12" spans="1:24" x14ac:dyDescent="0.15">
      <c r="A12" s="5">
        <v>8</v>
      </c>
      <c r="B12" s="5" t="s">
        <v>18</v>
      </c>
      <c r="C12" s="5" t="s">
        <v>118</v>
      </c>
      <c r="D12" s="5">
        <v>100</v>
      </c>
      <c r="E12" s="5">
        <v>-1</v>
      </c>
      <c r="F12" s="11" t="b">
        <v>1</v>
      </c>
      <c r="G12" s="5">
        <v>1</v>
      </c>
      <c r="H12" s="5" t="str">
        <f>$H$11</f>
        <v>SpriteUi/Common/BaseAttributes/MagicDef</v>
      </c>
    </row>
    <row r="13" spans="1:24" x14ac:dyDescent="0.15">
      <c r="A13" s="5">
        <v>9</v>
      </c>
      <c r="B13" s="5" t="s">
        <v>86</v>
      </c>
      <c r="C13" s="5" t="s">
        <v>119</v>
      </c>
      <c r="D13" s="11">
        <v>1</v>
      </c>
      <c r="E13" s="5">
        <v>-1</v>
      </c>
      <c r="F13" s="11" t="b">
        <v>0</v>
      </c>
      <c r="G13" s="5">
        <v>0</v>
      </c>
      <c r="H13" s="5" t="str">
        <f>$H$11</f>
        <v>SpriteUi/Common/BaseAttributes/MagicDef</v>
      </c>
    </row>
    <row r="14" spans="1:24" x14ac:dyDescent="0.15">
      <c r="A14" s="5">
        <v>10</v>
      </c>
      <c r="B14" s="5" t="s">
        <v>19</v>
      </c>
      <c r="C14" s="5" t="s">
        <v>120</v>
      </c>
      <c r="D14" s="5">
        <v>1</v>
      </c>
      <c r="E14" s="5">
        <v>-1</v>
      </c>
      <c r="F14" s="11" t="b">
        <v>0</v>
      </c>
      <c r="G14" s="5">
        <v>0</v>
      </c>
      <c r="H14" s="5" t="str">
        <f t="shared" si="0"/>
        <v>SpriteUi/Common/BaseAttributes/Atk</v>
      </c>
    </row>
    <row r="15" spans="1:24" x14ac:dyDescent="0.15">
      <c r="A15" s="5">
        <v>11</v>
      </c>
      <c r="B15" s="5" t="s">
        <v>20</v>
      </c>
      <c r="C15" s="5" t="s">
        <v>121</v>
      </c>
      <c r="D15" s="5">
        <v>100</v>
      </c>
      <c r="E15" s="5">
        <v>-1</v>
      </c>
      <c r="F15" s="11" t="b">
        <v>1</v>
      </c>
      <c r="G15" s="5">
        <v>1</v>
      </c>
      <c r="H15" s="5" t="str">
        <f>$H$14</f>
        <v>SpriteUi/Common/BaseAttributes/Atk</v>
      </c>
    </row>
    <row r="16" spans="1:24" x14ac:dyDescent="0.15">
      <c r="A16" s="5">
        <v>12</v>
      </c>
      <c r="B16" s="5" t="s">
        <v>87</v>
      </c>
      <c r="C16" s="5" t="s">
        <v>122</v>
      </c>
      <c r="D16" s="5">
        <v>1</v>
      </c>
      <c r="E16" s="5">
        <v>-1</v>
      </c>
      <c r="F16" s="11" t="b">
        <v>0</v>
      </c>
      <c r="G16" s="5">
        <v>0</v>
      </c>
      <c r="H16" s="5" t="str">
        <f>$H$14</f>
        <v>SpriteUi/Common/BaseAttributes/Atk</v>
      </c>
    </row>
    <row r="17" spans="1:8" x14ac:dyDescent="0.15">
      <c r="A17" s="5">
        <v>13</v>
      </c>
      <c r="B17" s="5" t="s">
        <v>21</v>
      </c>
      <c r="C17" s="5" t="s">
        <v>123</v>
      </c>
      <c r="D17" s="11">
        <v>1</v>
      </c>
      <c r="E17" s="5">
        <v>-1</v>
      </c>
      <c r="F17" s="11" t="b">
        <v>0</v>
      </c>
      <c r="G17" s="5">
        <v>0</v>
      </c>
      <c r="H17" s="5" t="str">
        <f t="shared" si="0"/>
        <v>SpriteUi/Common/BaseAttributes/Mana</v>
      </c>
    </row>
    <row r="18" spans="1:8" x14ac:dyDescent="0.15">
      <c r="A18" s="5">
        <v>14</v>
      </c>
      <c r="B18" s="5" t="s">
        <v>22</v>
      </c>
      <c r="C18" s="5" t="s">
        <v>124</v>
      </c>
      <c r="D18" s="5">
        <v>1</v>
      </c>
      <c r="E18" s="5">
        <v>-1</v>
      </c>
      <c r="F18" s="11" t="b">
        <v>1</v>
      </c>
      <c r="G18" s="5">
        <v>1</v>
      </c>
      <c r="H18" s="5" t="str">
        <f>$H$17</f>
        <v>SpriteUi/Common/BaseAttributes/Mana</v>
      </c>
    </row>
    <row r="19" spans="1:8" x14ac:dyDescent="0.15">
      <c r="A19" s="5">
        <v>15</v>
      </c>
      <c r="B19" s="5" t="s">
        <v>88</v>
      </c>
      <c r="C19" s="5" t="s">
        <v>125</v>
      </c>
      <c r="D19" s="11">
        <v>1</v>
      </c>
      <c r="E19" s="5">
        <v>-1</v>
      </c>
      <c r="F19" s="11" t="b">
        <v>0</v>
      </c>
      <c r="G19" s="5">
        <v>0</v>
      </c>
      <c r="H19" s="5" t="str">
        <f>$H$17</f>
        <v>SpriteUi/Common/BaseAttributes/Mana</v>
      </c>
    </row>
    <row r="20" spans="1:8" x14ac:dyDescent="0.15">
      <c r="A20" s="5">
        <v>16</v>
      </c>
      <c r="B20" s="5" t="s">
        <v>89</v>
      </c>
      <c r="C20" s="5" t="s">
        <v>126</v>
      </c>
      <c r="D20" s="5">
        <v>1</v>
      </c>
      <c r="E20" s="5">
        <v>-1</v>
      </c>
      <c r="F20" s="11" t="b">
        <v>0</v>
      </c>
      <c r="G20" s="5">
        <v>0</v>
      </c>
      <c r="H20" s="5" t="str">
        <f t="shared" si="0"/>
        <v>SpriteUi/Common/BaseAttributes/ManaGains</v>
      </c>
    </row>
    <row r="21" spans="1:8" x14ac:dyDescent="0.15">
      <c r="A21" s="5">
        <v>17</v>
      </c>
      <c r="B21" s="5" t="s">
        <v>90</v>
      </c>
      <c r="C21" s="5" t="s">
        <v>127</v>
      </c>
      <c r="D21" s="11">
        <v>1</v>
      </c>
      <c r="E21" s="5">
        <v>-1</v>
      </c>
      <c r="F21" s="11" t="b">
        <v>0</v>
      </c>
      <c r="G21" s="5">
        <v>0</v>
      </c>
      <c r="H21" s="5" t="str">
        <f t="shared" si="0"/>
        <v>SpriteUi/Common/BaseAttributes/Speed</v>
      </c>
    </row>
    <row r="22" spans="1:8" x14ac:dyDescent="0.15">
      <c r="A22" s="5">
        <v>18</v>
      </c>
      <c r="B22" s="5" t="s">
        <v>91</v>
      </c>
      <c r="C22" s="5" t="s">
        <v>128</v>
      </c>
      <c r="D22" s="5">
        <v>100</v>
      </c>
      <c r="E22" s="5">
        <v>-1</v>
      </c>
      <c r="F22" s="11" t="b">
        <v>1</v>
      </c>
      <c r="G22" s="5">
        <v>1</v>
      </c>
      <c r="H22" s="5" t="str">
        <f>$H$21</f>
        <v>SpriteUi/Common/BaseAttributes/Speed</v>
      </c>
    </row>
    <row r="23" spans="1:8" x14ac:dyDescent="0.15">
      <c r="A23" s="5">
        <v>19</v>
      </c>
      <c r="B23" s="5" t="s">
        <v>24</v>
      </c>
      <c r="C23" s="5" t="s">
        <v>129</v>
      </c>
      <c r="D23" s="11">
        <v>1</v>
      </c>
      <c r="E23" s="5">
        <v>-1</v>
      </c>
      <c r="F23" s="11" t="b">
        <v>0</v>
      </c>
      <c r="G23" s="5">
        <v>0</v>
      </c>
      <c r="H23" s="5" t="str">
        <f t="shared" si="0"/>
        <v>SpriteUi/Common/BaseAttributes/Maga</v>
      </c>
    </row>
    <row r="24" spans="1:8" x14ac:dyDescent="0.15">
      <c r="A24" s="5">
        <v>20</v>
      </c>
      <c r="B24" s="5" t="s">
        <v>92</v>
      </c>
      <c r="C24" s="5" t="s">
        <v>130</v>
      </c>
      <c r="D24" s="5">
        <v>1</v>
      </c>
      <c r="E24" s="5">
        <v>-1</v>
      </c>
      <c r="F24" s="11" t="b">
        <v>0</v>
      </c>
      <c r="G24" s="5">
        <v>0</v>
      </c>
      <c r="H24" s="5" t="str">
        <f>$H$23</f>
        <v>SpriteUi/Common/BaseAttributes/Maga</v>
      </c>
    </row>
    <row r="25" spans="1:8" x14ac:dyDescent="0.15">
      <c r="A25" s="5">
        <v>21</v>
      </c>
      <c r="B25" s="5" t="s">
        <v>93</v>
      </c>
      <c r="C25" s="5" t="s">
        <v>131</v>
      </c>
      <c r="D25" s="11">
        <v>1</v>
      </c>
      <c r="E25" s="5">
        <v>-1</v>
      </c>
      <c r="F25" s="11" t="b">
        <v>0</v>
      </c>
      <c r="G25" s="5">
        <v>0</v>
      </c>
      <c r="H25" s="5" t="str">
        <f t="shared" si="0"/>
        <v>SpriteUi/Common/BaseAttributes/MagaRecInv</v>
      </c>
    </row>
    <row r="26" spans="1:8" x14ac:dyDescent="0.15">
      <c r="A26" s="5">
        <v>22</v>
      </c>
      <c r="B26" s="5" t="s">
        <v>25</v>
      </c>
      <c r="C26" s="5" t="s">
        <v>132</v>
      </c>
      <c r="D26" s="5">
        <v>100</v>
      </c>
      <c r="E26" s="5">
        <v>-1</v>
      </c>
      <c r="F26" s="11" t="b">
        <v>1</v>
      </c>
      <c r="G26" s="5">
        <v>1</v>
      </c>
      <c r="H26" s="5" t="str">
        <f t="shared" si="0"/>
        <v>SpriteUi/Common/BaseAttributes/Hit</v>
      </c>
    </row>
    <row r="27" spans="1:8" x14ac:dyDescent="0.15">
      <c r="A27" s="5">
        <v>23</v>
      </c>
      <c r="B27" s="5" t="s">
        <v>26</v>
      </c>
      <c r="C27" s="5" t="s">
        <v>133</v>
      </c>
      <c r="D27" s="5">
        <v>100</v>
      </c>
      <c r="E27" s="5">
        <v>-1</v>
      </c>
      <c r="F27" s="11" t="b">
        <v>1</v>
      </c>
      <c r="G27" s="5">
        <v>1</v>
      </c>
      <c r="H27" s="5" t="str">
        <f t="shared" si="0"/>
        <v>SpriteUi/Common/BaseAttributes/Dod</v>
      </c>
    </row>
    <row r="28" spans="1:8" x14ac:dyDescent="0.15">
      <c r="A28" s="5">
        <v>24</v>
      </c>
      <c r="B28" s="5" t="s">
        <v>27</v>
      </c>
      <c r="C28" s="5" t="s">
        <v>134</v>
      </c>
      <c r="D28" s="5">
        <v>100</v>
      </c>
      <c r="E28" s="5">
        <v>-1</v>
      </c>
      <c r="F28" s="11" t="b">
        <v>1</v>
      </c>
      <c r="G28" s="5">
        <v>1</v>
      </c>
      <c r="H28" s="5" t="str">
        <f t="shared" si="0"/>
        <v>SpriteUi/Common/BaseAttributes/Cri</v>
      </c>
    </row>
    <row r="29" spans="1:8" x14ac:dyDescent="0.15">
      <c r="A29" s="5">
        <v>25</v>
      </c>
      <c r="B29" s="5" t="s">
        <v>28</v>
      </c>
      <c r="C29" s="5" t="s">
        <v>135</v>
      </c>
      <c r="D29" s="5">
        <v>100</v>
      </c>
      <c r="E29" s="5">
        <v>-1</v>
      </c>
      <c r="F29" s="11" t="b">
        <v>1</v>
      </c>
      <c r="G29" s="5">
        <v>1</v>
      </c>
      <c r="H29" s="5" t="str">
        <f t="shared" si="0"/>
        <v>SpriteUi/Common/BaseAttributes/AntiCri</v>
      </c>
    </row>
    <row r="30" spans="1:8" x14ac:dyDescent="0.15">
      <c r="A30" s="5">
        <v>26</v>
      </c>
      <c r="B30" s="5" t="s">
        <v>29</v>
      </c>
      <c r="C30" s="5" t="s">
        <v>136</v>
      </c>
      <c r="D30" s="5">
        <v>100</v>
      </c>
      <c r="E30" s="5">
        <v>-1</v>
      </c>
      <c r="F30" s="11" t="b">
        <v>1</v>
      </c>
      <c r="G30" s="5">
        <v>1</v>
      </c>
      <c r="H30" s="5" t="str">
        <f t="shared" si="0"/>
        <v>SpriteUi/Common/BaseAttributes/CriDmgInc</v>
      </c>
    </row>
    <row r="31" spans="1:8" x14ac:dyDescent="0.15">
      <c r="A31" s="5">
        <v>27</v>
      </c>
      <c r="B31" s="5" t="s">
        <v>30</v>
      </c>
      <c r="C31" s="5" t="s">
        <v>137</v>
      </c>
      <c r="D31" s="5">
        <v>100</v>
      </c>
      <c r="E31" s="5">
        <v>-1</v>
      </c>
      <c r="F31" s="11" t="b">
        <v>1</v>
      </c>
      <c r="G31" s="5">
        <v>1</v>
      </c>
      <c r="H31" s="5" t="str">
        <f t="shared" si="0"/>
        <v>SpriteUi/Common/BaseAttributes/CriDmgDec</v>
      </c>
    </row>
    <row r="32" spans="1:8" x14ac:dyDescent="0.15">
      <c r="A32" s="5">
        <v>28</v>
      </c>
      <c r="B32" s="5" t="s">
        <v>31</v>
      </c>
      <c r="C32" s="5" t="s">
        <v>138</v>
      </c>
      <c r="D32" s="5">
        <v>100</v>
      </c>
      <c r="E32" s="5">
        <v>-1</v>
      </c>
      <c r="F32" s="11" t="b">
        <v>1</v>
      </c>
      <c r="G32" s="5">
        <v>1</v>
      </c>
      <c r="H32" s="5" t="str">
        <f t="shared" si="0"/>
        <v>SpriteUi/Common/BaseAttributes/DmgInc</v>
      </c>
    </row>
    <row r="33" spans="1:8" x14ac:dyDescent="0.15">
      <c r="A33" s="5">
        <v>29</v>
      </c>
      <c r="B33" s="5" t="s">
        <v>32</v>
      </c>
      <c r="C33" s="5" t="s">
        <v>139</v>
      </c>
      <c r="D33" s="5">
        <v>100</v>
      </c>
      <c r="E33" s="5">
        <v>-1</v>
      </c>
      <c r="F33" s="11" t="b">
        <v>1</v>
      </c>
      <c r="G33" s="5">
        <v>1</v>
      </c>
      <c r="H33" s="5" t="str">
        <f t="shared" si="0"/>
        <v>SpriteUi/Common/BaseAttributes/DmgDec</v>
      </c>
    </row>
    <row r="34" spans="1:8" x14ac:dyDescent="0.15">
      <c r="A34" s="5">
        <v>30</v>
      </c>
      <c r="B34" s="5" t="s">
        <v>33</v>
      </c>
      <c r="C34" s="5" t="s">
        <v>140</v>
      </c>
      <c r="D34" s="5">
        <v>100</v>
      </c>
      <c r="E34" s="5">
        <v>-1</v>
      </c>
      <c r="F34" s="11" t="b">
        <v>1</v>
      </c>
      <c r="G34" s="5">
        <v>1</v>
      </c>
      <c r="H34" s="5" t="str">
        <f t="shared" si="0"/>
        <v>SpriteUi/Common/BaseAttributes/DmgRed</v>
      </c>
    </row>
    <row r="35" spans="1:8" x14ac:dyDescent="0.15">
      <c r="A35" s="5">
        <v>31</v>
      </c>
      <c r="B35" s="5" t="s">
        <v>34</v>
      </c>
      <c r="C35" s="5" t="s">
        <v>141</v>
      </c>
      <c r="D35" s="5">
        <v>100</v>
      </c>
      <c r="E35" s="5">
        <v>-1</v>
      </c>
      <c r="F35" s="11" t="b">
        <v>1</v>
      </c>
      <c r="G35" s="5">
        <v>1</v>
      </c>
      <c r="H35" s="5" t="str">
        <f t="shared" si="0"/>
        <v>SpriteUi/Common/BaseAttributes/HurtInc</v>
      </c>
    </row>
    <row r="36" spans="1:8" x14ac:dyDescent="0.15">
      <c r="A36" s="5">
        <v>32</v>
      </c>
      <c r="B36" s="5" t="s">
        <v>35</v>
      </c>
      <c r="C36" s="5" t="s">
        <v>142</v>
      </c>
      <c r="D36" s="5">
        <v>100</v>
      </c>
      <c r="E36" s="5">
        <v>-1</v>
      </c>
      <c r="F36" s="11" t="b">
        <v>1</v>
      </c>
      <c r="G36" s="5">
        <v>1</v>
      </c>
      <c r="H36" s="5" t="str">
        <f t="shared" si="0"/>
        <v>SpriteUi/Common/BaseAttributes/DeBuffInc</v>
      </c>
    </row>
    <row r="37" spans="1:8" x14ac:dyDescent="0.15">
      <c r="A37" s="5">
        <v>33</v>
      </c>
      <c r="B37" s="5" t="s">
        <v>36</v>
      </c>
      <c r="C37" s="5" t="s">
        <v>143</v>
      </c>
      <c r="D37" s="5">
        <v>100</v>
      </c>
      <c r="E37" s="5">
        <v>-1</v>
      </c>
      <c r="F37" s="11" t="b">
        <v>1</v>
      </c>
      <c r="G37" s="5">
        <v>1</v>
      </c>
      <c r="H37" s="5" t="str">
        <f t="shared" si="0"/>
        <v>SpriteUi/Common/BaseAttributes/DeBuffDec</v>
      </c>
    </row>
    <row r="38" spans="1:8" x14ac:dyDescent="0.15">
      <c r="A38" s="5">
        <v>34</v>
      </c>
      <c r="B38" s="5" t="s">
        <v>94</v>
      </c>
      <c r="C38" s="5" t="s">
        <v>144</v>
      </c>
      <c r="D38" s="5">
        <v>1</v>
      </c>
      <c r="E38" s="5">
        <v>-1</v>
      </c>
      <c r="F38" s="11" t="b">
        <v>0</v>
      </c>
      <c r="G38" s="5">
        <v>0</v>
      </c>
      <c r="H38" s="5" t="str">
        <f t="shared" si="0"/>
        <v>SpriteUi/Common/BaseAttributes/Assistance</v>
      </c>
    </row>
    <row r="39" spans="1:8" x14ac:dyDescent="0.15">
      <c r="A39" s="5">
        <v>35</v>
      </c>
      <c r="B39" s="5" t="s">
        <v>37</v>
      </c>
      <c r="C39" s="5" t="s">
        <v>145</v>
      </c>
      <c r="D39" s="5">
        <v>100</v>
      </c>
      <c r="E39" s="5">
        <v>-1</v>
      </c>
      <c r="F39" s="11" t="b">
        <v>1</v>
      </c>
      <c r="G39" s="5">
        <v>1</v>
      </c>
      <c r="H39" s="5" t="str">
        <f t="shared" si="0"/>
        <v>SpriteUi/Common/BaseAttributes/HealInc</v>
      </c>
    </row>
    <row r="40" spans="1:8" x14ac:dyDescent="0.15">
      <c r="A40" s="5">
        <v>36</v>
      </c>
      <c r="B40" s="5" t="s">
        <v>38</v>
      </c>
      <c r="C40" s="5" t="s">
        <v>146</v>
      </c>
      <c r="D40" s="5">
        <v>100</v>
      </c>
      <c r="E40" s="5">
        <v>-1</v>
      </c>
      <c r="F40" s="11" t="b">
        <v>1</v>
      </c>
      <c r="G40" s="5">
        <v>1</v>
      </c>
      <c r="H40" s="5" t="str">
        <f t="shared" si="0"/>
        <v>SpriteUi/Common/BaseAttributes/OnHealInc</v>
      </c>
    </row>
    <row r="41" spans="1:8" x14ac:dyDescent="0.15">
      <c r="A41" s="5">
        <v>37</v>
      </c>
      <c r="B41" s="5" t="s">
        <v>39</v>
      </c>
      <c r="C41" s="5" t="s">
        <v>147</v>
      </c>
      <c r="D41" s="11">
        <v>1</v>
      </c>
      <c r="E41" s="5">
        <v>-1</v>
      </c>
      <c r="F41" s="11" t="b">
        <v>0</v>
      </c>
      <c r="G41" s="5">
        <v>0</v>
      </c>
      <c r="H41" s="5" t="str">
        <f t="shared" si="0"/>
        <v>SpriteUi/Common/BaseAttributes/AtkDmgInc</v>
      </c>
    </row>
    <row r="42" spans="1:8" x14ac:dyDescent="0.15">
      <c r="A42" s="5">
        <v>38</v>
      </c>
      <c r="B42" s="5" t="s">
        <v>58</v>
      </c>
      <c r="C42" s="5" t="s">
        <v>148</v>
      </c>
      <c r="D42" s="5">
        <v>1</v>
      </c>
      <c r="E42" s="5">
        <v>-1</v>
      </c>
      <c r="F42" s="11" t="b">
        <v>0</v>
      </c>
      <c r="G42" s="5">
        <v>0</v>
      </c>
      <c r="H42" s="5" t="str">
        <f t="shared" si="0"/>
        <v>SpriteUi/Common/BaseAttributes/AtkDmgDec</v>
      </c>
    </row>
    <row r="43" spans="1:8" x14ac:dyDescent="0.15">
      <c r="A43" s="5">
        <v>39</v>
      </c>
      <c r="B43" s="5" t="s">
        <v>40</v>
      </c>
      <c r="C43" s="5" t="s">
        <v>149</v>
      </c>
      <c r="D43" s="11">
        <v>1</v>
      </c>
      <c r="E43" s="5">
        <v>-1</v>
      </c>
      <c r="F43" s="11" t="b">
        <v>0</v>
      </c>
      <c r="G43" s="5">
        <v>0</v>
      </c>
      <c r="H43" s="5" t="str">
        <f t="shared" si="0"/>
        <v>SpriteUi/Common/BaseAttributes/SkillDmgInc</v>
      </c>
    </row>
    <row r="44" spans="1:8" x14ac:dyDescent="0.15">
      <c r="A44" s="5">
        <v>40</v>
      </c>
      <c r="B44" s="5" t="s">
        <v>41</v>
      </c>
      <c r="C44" s="5" t="s">
        <v>150</v>
      </c>
      <c r="D44" s="5">
        <v>100</v>
      </c>
      <c r="E44" s="5">
        <v>-1</v>
      </c>
      <c r="F44" s="11" t="b">
        <v>1</v>
      </c>
      <c r="G44" s="5">
        <v>1</v>
      </c>
      <c r="H44" s="5" t="str">
        <f t="shared" si="0"/>
        <v>SpriteUi/Common/BaseAttributes/AtkSpeed</v>
      </c>
    </row>
    <row r="45" spans="1:8" x14ac:dyDescent="0.15">
      <c r="A45" s="5">
        <v>41</v>
      </c>
      <c r="B45" s="5" t="s">
        <v>42</v>
      </c>
      <c r="C45" s="5" t="s">
        <v>151</v>
      </c>
      <c r="D45" s="5">
        <v>100</v>
      </c>
      <c r="E45" s="5">
        <v>-1</v>
      </c>
      <c r="F45" s="11" t="b">
        <v>1</v>
      </c>
      <c r="G45" s="5">
        <v>1</v>
      </c>
      <c r="H45" s="5" t="str">
        <f t="shared" si="0"/>
        <v>SpriteUi/Common/BaseAttributes/SkillSpeed</v>
      </c>
    </row>
    <row r="46" spans="1:8" x14ac:dyDescent="0.15">
      <c r="A46" s="5">
        <v>42</v>
      </c>
      <c r="B46" s="5" t="s">
        <v>43</v>
      </c>
      <c r="C46" s="5" t="s">
        <v>152</v>
      </c>
      <c r="D46" s="5">
        <v>1</v>
      </c>
      <c r="E46" s="5">
        <v>-1</v>
      </c>
      <c r="F46" s="11" t="b">
        <v>0</v>
      </c>
      <c r="G46" s="5">
        <v>0</v>
      </c>
      <c r="H46" s="5" t="str">
        <f t="shared" si="0"/>
        <v>SpriteUi/Common/BaseAttributes/HurtEngry</v>
      </c>
    </row>
    <row r="47" spans="1:8" x14ac:dyDescent="0.15">
      <c r="A47" s="5">
        <v>43</v>
      </c>
      <c r="B47" s="14" t="s">
        <v>181</v>
      </c>
      <c r="C47" s="11" t="s">
        <v>180</v>
      </c>
      <c r="D47" s="5">
        <v>100</v>
      </c>
      <c r="E47" s="5">
        <v>-1</v>
      </c>
      <c r="F47" s="11" t="b">
        <v>1</v>
      </c>
      <c r="G47" s="5">
        <v>1</v>
      </c>
      <c r="H47" s="5" t="str">
        <f t="shared" si="0"/>
        <v>SpriteUi/Common/BaseAttributes/HurtEngryRate</v>
      </c>
    </row>
    <row r="48" spans="1:8" x14ac:dyDescent="0.15">
      <c r="A48" s="5">
        <v>44</v>
      </c>
      <c r="B48" s="5" t="s">
        <v>44</v>
      </c>
      <c r="C48" s="5" t="s">
        <v>153</v>
      </c>
      <c r="D48" s="5">
        <v>100</v>
      </c>
      <c r="E48" s="5">
        <v>-1</v>
      </c>
      <c r="F48" s="11" t="b">
        <v>1</v>
      </c>
      <c r="G48" s="5">
        <v>1</v>
      </c>
      <c r="H48" s="5" t="str">
        <f t="shared" si="0"/>
        <v>SpriteUi/Common/BaseAttributes/DefBreak</v>
      </c>
    </row>
    <row r="49" spans="1:8" x14ac:dyDescent="0.15">
      <c r="A49" s="5">
        <v>45</v>
      </c>
      <c r="B49" s="5" t="s">
        <v>45</v>
      </c>
      <c r="C49" s="5" t="s">
        <v>154</v>
      </c>
      <c r="D49" s="5">
        <v>100</v>
      </c>
      <c r="E49" s="5">
        <v>-1</v>
      </c>
      <c r="F49" s="11" t="b">
        <v>1</v>
      </c>
      <c r="G49" s="5">
        <v>1</v>
      </c>
      <c r="H49" s="5" t="str">
        <f t="shared" si="0"/>
        <v>SpriteUi/Common/BaseAttributes/HpSteal</v>
      </c>
    </row>
    <row r="50" spans="1:8" x14ac:dyDescent="0.15">
      <c r="A50" s="5">
        <v>46</v>
      </c>
      <c r="B50" s="5" t="s">
        <v>46</v>
      </c>
      <c r="C50" s="5" t="s">
        <v>155</v>
      </c>
      <c r="D50" s="5">
        <v>100</v>
      </c>
      <c r="E50" s="5">
        <v>-1</v>
      </c>
      <c r="F50" s="11" t="b">
        <v>1</v>
      </c>
      <c r="G50" s="5">
        <v>1</v>
      </c>
      <c r="H50" s="5" t="str">
        <f t="shared" si="0"/>
        <v>SpriteUi/Common/BaseAttributes/Execution</v>
      </c>
    </row>
    <row r="51" spans="1:8" x14ac:dyDescent="0.15">
      <c r="A51" s="5">
        <v>47</v>
      </c>
      <c r="B51" s="5" t="s">
        <v>47</v>
      </c>
      <c r="C51" s="5" t="s">
        <v>156</v>
      </c>
      <c r="D51" s="5">
        <v>100</v>
      </c>
      <c r="E51" s="5">
        <v>-1</v>
      </c>
      <c r="F51" s="11" t="b">
        <v>1</v>
      </c>
      <c r="G51" s="5">
        <v>1</v>
      </c>
      <c r="H51" s="5" t="str">
        <f t="shared" si="0"/>
        <v>SpriteUi/Common/BaseAttributes/RangedDef</v>
      </c>
    </row>
    <row r="52" spans="1:8" x14ac:dyDescent="0.15">
      <c r="A52" s="5">
        <v>48</v>
      </c>
      <c r="B52" s="5" t="s">
        <v>90</v>
      </c>
      <c r="C52" s="5" t="s">
        <v>127</v>
      </c>
      <c r="D52" s="5">
        <v>1</v>
      </c>
      <c r="E52" s="5">
        <v>-1</v>
      </c>
      <c r="F52" s="11" t="b">
        <v>0</v>
      </c>
      <c r="G52" s="5">
        <v>0</v>
      </c>
      <c r="H52" s="5" t="str">
        <f t="shared" si="0"/>
        <v>SpriteUi/Common/BaseAttributes/Speed</v>
      </c>
    </row>
    <row r="53" spans="1:8" x14ac:dyDescent="0.15">
      <c r="A53" s="5">
        <v>49</v>
      </c>
      <c r="B53" s="5" t="s">
        <v>91</v>
      </c>
      <c r="C53" s="5" t="s">
        <v>157</v>
      </c>
      <c r="D53" s="5">
        <v>100</v>
      </c>
      <c r="E53" s="5">
        <v>-1</v>
      </c>
      <c r="F53" s="11" t="b">
        <v>1</v>
      </c>
      <c r="G53" s="5">
        <v>1</v>
      </c>
      <c r="H53" s="5" t="str">
        <f t="shared" si="0"/>
        <v>SpriteUi/Common/BaseAttributes/SpeedRate</v>
      </c>
    </row>
    <row r="54" spans="1:8" x14ac:dyDescent="0.15">
      <c r="A54" s="5">
        <v>50</v>
      </c>
      <c r="B54" s="5" t="s">
        <v>95</v>
      </c>
      <c r="C54" s="5" t="s">
        <v>158</v>
      </c>
      <c r="D54" s="5">
        <v>1</v>
      </c>
      <c r="E54" s="5">
        <v>-1</v>
      </c>
      <c r="F54" s="11" t="b">
        <v>1</v>
      </c>
      <c r="G54" s="5">
        <v>1</v>
      </c>
      <c r="H54" s="5" t="str">
        <f t="shared" si="0"/>
        <v>SpriteUi/Common/BaseAttributes/CDShorten</v>
      </c>
    </row>
    <row r="55" spans="1:8" x14ac:dyDescent="0.15">
      <c r="A55" s="5">
        <v>51</v>
      </c>
      <c r="B55" s="5" t="s">
        <v>96</v>
      </c>
      <c r="C55" s="5" t="s">
        <v>159</v>
      </c>
      <c r="D55" s="5">
        <v>100</v>
      </c>
      <c r="E55" s="5">
        <v>-1</v>
      </c>
      <c r="F55" s="11" t="b">
        <v>1</v>
      </c>
      <c r="G55" s="5">
        <v>1</v>
      </c>
      <c r="H55" s="5" t="str">
        <f>$H$5</f>
        <v>SpriteUi/Common/BaseAttributes/Hp</v>
      </c>
    </row>
    <row r="56" spans="1:8" x14ac:dyDescent="0.15">
      <c r="A56" s="5">
        <v>52</v>
      </c>
      <c r="B56" s="5" t="s">
        <v>97</v>
      </c>
      <c r="C56" s="5" t="s">
        <v>160</v>
      </c>
      <c r="D56" s="5">
        <v>100</v>
      </c>
      <c r="E56" s="5">
        <v>-1</v>
      </c>
      <c r="F56" s="11" t="b">
        <v>1</v>
      </c>
      <c r="G56" s="5">
        <v>1</v>
      </c>
      <c r="H56" s="5" t="str">
        <f>$H$14</f>
        <v>SpriteUi/Common/BaseAttributes/Atk</v>
      </c>
    </row>
    <row r="57" spans="1:8" x14ac:dyDescent="0.15">
      <c r="A57" s="5">
        <v>53</v>
      </c>
      <c r="B57" s="5" t="s">
        <v>98</v>
      </c>
      <c r="C57" s="5" t="s">
        <v>161</v>
      </c>
      <c r="D57" s="5">
        <v>100</v>
      </c>
      <c r="E57" s="5">
        <v>-1</v>
      </c>
      <c r="F57" s="11" t="b">
        <v>1</v>
      </c>
      <c r="G57" s="5">
        <v>1</v>
      </c>
      <c r="H57" s="5" t="str">
        <f>$H$8</f>
        <v>SpriteUi/Common/BaseAttributes/PhysDef</v>
      </c>
    </row>
    <row r="58" spans="1:8" x14ac:dyDescent="0.15">
      <c r="A58" s="5">
        <v>54</v>
      </c>
      <c r="B58" s="5" t="s">
        <v>99</v>
      </c>
      <c r="C58" s="5" t="s">
        <v>162</v>
      </c>
      <c r="D58" s="5">
        <v>100</v>
      </c>
      <c r="E58" s="5">
        <v>-1</v>
      </c>
      <c r="F58" s="11" t="b">
        <v>1</v>
      </c>
      <c r="G58" s="5">
        <v>1</v>
      </c>
      <c r="H58" s="5" t="str">
        <f>$H$13</f>
        <v>SpriteUi/Common/BaseAttributes/MagicDef</v>
      </c>
    </row>
    <row r="59" spans="1:8" x14ac:dyDescent="0.15">
      <c r="A59" s="5">
        <v>55</v>
      </c>
      <c r="B59" s="5" t="s">
        <v>100</v>
      </c>
      <c r="C59" s="5" t="s">
        <v>163</v>
      </c>
      <c r="D59" s="5">
        <v>100</v>
      </c>
      <c r="E59" s="5">
        <v>-1</v>
      </c>
      <c r="F59" s="11" t="b">
        <v>1</v>
      </c>
      <c r="G59" s="5">
        <v>1</v>
      </c>
      <c r="H59" s="5" t="str">
        <f>$H$17</f>
        <v>SpriteUi/Common/BaseAttributes/Mana</v>
      </c>
    </row>
    <row r="60" spans="1:8" x14ac:dyDescent="0.15">
      <c r="A60" s="5">
        <v>56</v>
      </c>
      <c r="B60" s="5" t="s">
        <v>101</v>
      </c>
      <c r="C60" s="5" t="s">
        <v>164</v>
      </c>
      <c r="D60" s="5">
        <v>100</v>
      </c>
      <c r="E60" s="5">
        <v>-1</v>
      </c>
      <c r="F60" s="11" t="b">
        <v>1</v>
      </c>
      <c r="G60" s="5">
        <v>1</v>
      </c>
      <c r="H60" s="5" t="str">
        <f t="shared" si="0"/>
        <v>SpriteUi/Common/BaseAttributes/FinalDmgInc</v>
      </c>
    </row>
    <row r="61" spans="1:8" x14ac:dyDescent="0.15">
      <c r="A61" s="5">
        <v>57</v>
      </c>
      <c r="B61" s="5" t="s">
        <v>102</v>
      </c>
      <c r="C61" s="5" t="s">
        <v>165</v>
      </c>
      <c r="D61" s="5">
        <v>100</v>
      </c>
      <c r="E61" s="5">
        <v>-1</v>
      </c>
      <c r="F61" s="11" t="b">
        <v>1</v>
      </c>
      <c r="G61" s="5">
        <v>1</v>
      </c>
      <c r="H61" s="5" t="str">
        <f t="shared" si="0"/>
        <v>SpriteUi/Common/BaseAttributes/FinalDmgDec</v>
      </c>
    </row>
    <row r="62" spans="1:8" x14ac:dyDescent="0.15">
      <c r="A62" s="5">
        <v>58</v>
      </c>
      <c r="B62" s="5" t="s">
        <v>103</v>
      </c>
      <c r="C62" s="5" t="s">
        <v>166</v>
      </c>
      <c r="D62" s="5">
        <v>1</v>
      </c>
      <c r="E62" s="5">
        <v>-1</v>
      </c>
      <c r="F62" s="11" t="b">
        <v>0</v>
      </c>
      <c r="G62" s="5">
        <v>0</v>
      </c>
      <c r="H62" s="5" t="str">
        <f t="shared" si="0"/>
        <v>SpriteUi/Common/BaseAttributes/InitCd</v>
      </c>
    </row>
    <row r="63" spans="1:8" x14ac:dyDescent="0.15">
      <c r="A63" s="5">
        <v>59</v>
      </c>
      <c r="B63" s="5" t="s">
        <v>23</v>
      </c>
      <c r="C63" s="5" t="s">
        <v>167</v>
      </c>
      <c r="D63" s="11">
        <v>1</v>
      </c>
      <c r="E63" s="5">
        <v>-1</v>
      </c>
      <c r="F63" s="11" t="b">
        <v>0</v>
      </c>
      <c r="G63" s="5">
        <v>0</v>
      </c>
      <c r="H63" s="5" t="str">
        <f t="shared" si="0"/>
        <v>SpriteUi/Common/BaseAttributes/Shield</v>
      </c>
    </row>
    <row r="64" spans="1:8" x14ac:dyDescent="0.15">
      <c r="A64" s="5">
        <v>60</v>
      </c>
      <c r="B64" s="5" t="s">
        <v>48</v>
      </c>
      <c r="C64" s="5" t="s">
        <v>168</v>
      </c>
      <c r="D64" s="5">
        <v>100</v>
      </c>
      <c r="E64" s="5">
        <v>-1</v>
      </c>
      <c r="F64" s="11" t="b">
        <v>1</v>
      </c>
      <c r="G64" s="5">
        <v>1</v>
      </c>
      <c r="H64" s="5" t="str">
        <f t="shared" si="0"/>
        <v>SpriteUi/Common/BaseAttributes/PVPDmgInc</v>
      </c>
    </row>
    <row r="65" spans="1:24" x14ac:dyDescent="0.15">
      <c r="A65" s="5">
        <v>61</v>
      </c>
      <c r="B65" s="5" t="s">
        <v>49</v>
      </c>
      <c r="C65" s="5" t="s">
        <v>169</v>
      </c>
      <c r="D65" s="5">
        <v>100</v>
      </c>
      <c r="E65" s="5">
        <v>-1</v>
      </c>
      <c r="F65" s="11" t="b">
        <v>1</v>
      </c>
      <c r="G65" s="5">
        <v>1</v>
      </c>
      <c r="H65" s="5" t="str">
        <f t="shared" si="0"/>
        <v>SpriteUi/Common/BaseAttributes/PVPDmgDec</v>
      </c>
    </row>
    <row r="66" spans="1:24" x14ac:dyDescent="0.15">
      <c r="A66" s="5">
        <v>62</v>
      </c>
      <c r="B66" s="5" t="s">
        <v>50</v>
      </c>
      <c r="C66" s="5" t="s">
        <v>170</v>
      </c>
      <c r="D66" s="5">
        <v>100</v>
      </c>
      <c r="E66" s="5">
        <v>-1</v>
      </c>
      <c r="F66" s="11" t="b">
        <v>1</v>
      </c>
      <c r="G66" s="5">
        <v>1</v>
      </c>
      <c r="H66" s="5" t="str">
        <f t="shared" si="0"/>
        <v>SpriteUi/Common/BaseAttributes/PVPCriDmgInc</v>
      </c>
    </row>
    <row r="67" spans="1:24" x14ac:dyDescent="0.15">
      <c r="A67" s="5">
        <v>63</v>
      </c>
      <c r="B67" s="5" t="s">
        <v>51</v>
      </c>
      <c r="C67" s="5" t="s">
        <v>171</v>
      </c>
      <c r="D67" s="5">
        <v>100</v>
      </c>
      <c r="E67" s="5">
        <v>-1</v>
      </c>
      <c r="F67" s="11" t="b">
        <v>1</v>
      </c>
      <c r="G67" s="5">
        <v>1</v>
      </c>
      <c r="H67" s="5" t="str">
        <f t="shared" si="0"/>
        <v>SpriteUi/Common/BaseAttributes/PVPCriDmgDec</v>
      </c>
    </row>
    <row r="68" spans="1:24" x14ac:dyDescent="0.15">
      <c r="A68" s="5">
        <v>64</v>
      </c>
      <c r="B68" s="5" t="s">
        <v>52</v>
      </c>
      <c r="C68" s="5" t="s">
        <v>172</v>
      </c>
      <c r="D68" s="5">
        <v>100</v>
      </c>
      <c r="E68" s="5">
        <v>-1</v>
      </c>
      <c r="F68" s="11" t="b">
        <v>1</v>
      </c>
      <c r="G68" s="5">
        <v>1</v>
      </c>
      <c r="H68" s="5" t="str">
        <f t="shared" si="0"/>
        <v>SpriteUi/Common/BaseAttributes/PVPDeBuffInc</v>
      </c>
    </row>
    <row r="69" spans="1:24" x14ac:dyDescent="0.15">
      <c r="A69" s="5">
        <v>65</v>
      </c>
      <c r="B69" s="5" t="s">
        <v>53</v>
      </c>
      <c r="C69" s="5" t="s">
        <v>173</v>
      </c>
      <c r="D69" s="5">
        <v>100</v>
      </c>
      <c r="E69" s="5">
        <v>-1</v>
      </c>
      <c r="F69" s="11" t="b">
        <v>1</v>
      </c>
      <c r="G69" s="5">
        <v>1</v>
      </c>
      <c r="H69" s="5" t="str">
        <f t="shared" si="0"/>
        <v>SpriteUi/Common/BaseAttributes/PVPDeBuffDec</v>
      </c>
    </row>
    <row r="70" spans="1:24" x14ac:dyDescent="0.15">
      <c r="A70" s="5">
        <v>66</v>
      </c>
      <c r="B70" s="5" t="s">
        <v>54</v>
      </c>
      <c r="C70" s="5" t="s">
        <v>174</v>
      </c>
      <c r="D70" s="5">
        <v>1</v>
      </c>
      <c r="E70" s="5">
        <v>-1</v>
      </c>
      <c r="F70" s="11" t="b">
        <v>0</v>
      </c>
      <c r="G70" s="5">
        <v>0</v>
      </c>
      <c r="H70" s="5" t="str">
        <f t="shared" ref="H70:H80" si="1">"SpriteUi/Common/BaseAttributes/"&amp;B70</f>
        <v>SpriteUi/Common/BaseAttributes/PVPEnergyInc</v>
      </c>
    </row>
    <row r="71" spans="1:24" x14ac:dyDescent="0.15">
      <c r="A71" s="5">
        <v>67</v>
      </c>
      <c r="B71" s="5" t="s">
        <v>55</v>
      </c>
      <c r="C71" s="5" t="s">
        <v>175</v>
      </c>
      <c r="D71" s="5">
        <v>100</v>
      </c>
      <c r="E71" s="5">
        <v>-1</v>
      </c>
      <c r="F71" s="11" t="b">
        <v>1</v>
      </c>
      <c r="G71" s="5">
        <v>1</v>
      </c>
      <c r="H71" s="5" t="str">
        <f t="shared" si="1"/>
        <v>SpriteUi/Common/BaseAttributes/PVPEnergyReduce</v>
      </c>
    </row>
    <row r="72" spans="1:24" x14ac:dyDescent="0.15">
      <c r="A72" s="5">
        <v>68</v>
      </c>
      <c r="B72" s="5" t="s">
        <v>56</v>
      </c>
      <c r="C72" s="5" t="s">
        <v>176</v>
      </c>
      <c r="D72" s="5">
        <v>100</v>
      </c>
      <c r="E72" s="5">
        <v>-1</v>
      </c>
      <c r="F72" s="11" t="b">
        <v>1</v>
      </c>
      <c r="G72" s="5">
        <v>1</v>
      </c>
      <c r="H72" s="5" t="str">
        <f t="shared" si="1"/>
        <v>SpriteUi/Common/BaseAttributes/Inspiration</v>
      </c>
    </row>
    <row r="73" spans="1:24" x14ac:dyDescent="0.15">
      <c r="A73" s="5">
        <v>69</v>
      </c>
      <c r="B73" s="5" t="s">
        <v>57</v>
      </c>
      <c r="C73" s="5" t="s">
        <v>177</v>
      </c>
      <c r="D73" s="5">
        <v>100</v>
      </c>
      <c r="E73" s="5">
        <v>-1</v>
      </c>
      <c r="F73" s="11" t="b">
        <v>1</v>
      </c>
      <c r="G73" s="5">
        <v>1</v>
      </c>
      <c r="H73" s="5" t="str">
        <f t="shared" si="1"/>
        <v>SpriteUi/Common/BaseAttributes/Intimidation</v>
      </c>
    </row>
    <row r="74" spans="1:24" x14ac:dyDescent="0.15">
      <c r="A74" s="5">
        <v>70</v>
      </c>
      <c r="B74" s="5" t="s">
        <v>104</v>
      </c>
      <c r="C74" s="5" t="s">
        <v>178</v>
      </c>
      <c r="D74" s="5">
        <v>100</v>
      </c>
      <c r="E74" s="5">
        <v>-1</v>
      </c>
      <c r="F74" s="11" t="b">
        <v>1</v>
      </c>
      <c r="G74" s="5">
        <v>1</v>
      </c>
      <c r="H74" s="5" t="str">
        <f t="shared" si="1"/>
        <v>SpriteUi/Common/BaseAttributes/PubDmgDec</v>
      </c>
    </row>
    <row r="75" spans="1:24" x14ac:dyDescent="0.15">
      <c r="A75" s="5">
        <v>71</v>
      </c>
      <c r="B75" s="5" t="s">
        <v>105</v>
      </c>
      <c r="C75" s="5" t="s">
        <v>179</v>
      </c>
      <c r="D75" s="5">
        <v>1</v>
      </c>
      <c r="E75" s="5">
        <v>-1</v>
      </c>
      <c r="F75" s="11" t="b">
        <v>0</v>
      </c>
      <c r="G75" s="5">
        <v>0</v>
      </c>
      <c r="H75" s="5" t="str">
        <f t="shared" si="1"/>
        <v>SpriteUi/Common/BaseAttributes/Exp</v>
      </c>
    </row>
    <row r="76" spans="1:24" s="10" customFormat="1" x14ac:dyDescent="0.15">
      <c r="A76" s="13" t="s">
        <v>107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x14ac:dyDescent="0.15">
      <c r="A77" s="5">
        <v>1000</v>
      </c>
      <c r="B77" s="5" t="s">
        <v>59</v>
      </c>
      <c r="D77" s="5">
        <v>1</v>
      </c>
      <c r="E77" s="5">
        <v>2</v>
      </c>
      <c r="F77" s="5" t="b">
        <v>0</v>
      </c>
      <c r="G77" s="5">
        <v>0</v>
      </c>
      <c r="H77" s="5" t="str">
        <f t="shared" si="1"/>
        <v>SpriteUi/Common/BaseAttributes/CardMulti</v>
      </c>
    </row>
    <row r="78" spans="1:24" ht="14.1" customHeight="1" x14ac:dyDescent="0.15">
      <c r="A78" s="5">
        <v>1001</v>
      </c>
      <c r="B78" s="5" t="s">
        <v>60</v>
      </c>
      <c r="D78" s="5">
        <v>1</v>
      </c>
      <c r="E78" s="5">
        <v>2</v>
      </c>
      <c r="F78" s="5" t="b">
        <v>0</v>
      </c>
      <c r="G78" s="5">
        <v>0</v>
      </c>
      <c r="H78" s="5" t="str">
        <f t="shared" si="1"/>
        <v>SpriteUi/Common/BaseAttributes/IntervalReduce</v>
      </c>
    </row>
    <row r="79" spans="1:24" x14ac:dyDescent="0.15">
      <c r="A79" s="5">
        <v>1002</v>
      </c>
      <c r="B79" s="5" t="s">
        <v>61</v>
      </c>
      <c r="D79" s="5">
        <v>1</v>
      </c>
      <c r="E79" s="5">
        <v>-1</v>
      </c>
      <c r="F79" s="5" t="b">
        <v>0</v>
      </c>
      <c r="G79" s="5">
        <v>0</v>
      </c>
      <c r="H79" s="5" t="str">
        <f t="shared" si="1"/>
        <v>SpriteUi/Common/BaseAttributes/AutoLevelLower</v>
      </c>
    </row>
    <row r="80" spans="1:24" x14ac:dyDescent="0.15">
      <c r="A80" s="5">
        <v>1003</v>
      </c>
      <c r="B80" s="5" t="s">
        <v>62</v>
      </c>
      <c r="D80" s="5">
        <v>1</v>
      </c>
      <c r="E80" s="5">
        <v>2</v>
      </c>
      <c r="F80" s="5" t="b">
        <v>0</v>
      </c>
      <c r="G80" s="5">
        <v>0</v>
      </c>
      <c r="H80" s="5" t="str">
        <f t="shared" si="1"/>
        <v>SpriteUi/Common/BaseAttributes/CostReduce</v>
      </c>
    </row>
  </sheetData>
  <phoneticPr fontId="3" type="noConversion"/>
  <conditionalFormatting sqref="F5:F75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D5 D7 D11 D13 D17 D19 D21 D23 D25 D41 D43 D63">
    <cfRule type="cellIs" dxfId="1" priority="1" operator="equal">
      <formula>TRUE</formula>
    </cfRule>
    <cfRule type="cellIs" dxfId="0" priority="2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3" ySplit="4" topLeftCell="D5" activePane="bottomRight" state="frozen"/>
      <selection pane="topRight"/>
      <selection pane="bottomLeft"/>
      <selection pane="bottomRight" activeCell="K19" sqref="K19:K34"/>
    </sheetView>
  </sheetViews>
  <sheetFormatPr defaultColWidth="9" defaultRowHeight="13.5" x14ac:dyDescent="0.15"/>
  <cols>
    <col min="1" max="5" width="9" style="1"/>
    <col min="6" max="7" width="10.625" style="1" customWidth="1"/>
    <col min="8" max="13" width="9" style="1"/>
    <col min="14" max="15" width="13.75" style="1" customWidth="1"/>
    <col min="16" max="16384" width="9" style="1"/>
  </cols>
  <sheetData>
    <row r="1" spans="1:10" ht="13.5" customHeight="1" x14ac:dyDescent="0.15">
      <c r="A1" s="1" t="s">
        <v>63</v>
      </c>
      <c r="B1" s="1" t="s">
        <v>64</v>
      </c>
      <c r="C1" s="1" t="s">
        <v>65</v>
      </c>
    </row>
    <row r="2" spans="1:10" ht="13.5" customHeight="1" x14ac:dyDescent="0.15">
      <c r="A2" s="1" t="s">
        <v>66</v>
      </c>
      <c r="B2" s="1" t="s">
        <v>67</v>
      </c>
    </row>
    <row r="3" spans="1:10" x14ac:dyDescent="0.15">
      <c r="A3" s="1" t="s">
        <v>68</v>
      </c>
    </row>
    <row r="4" spans="1:10" x14ac:dyDescent="0.15">
      <c r="A4" s="1" t="s">
        <v>69</v>
      </c>
    </row>
    <row r="7" spans="1:10" ht="15" x14ac:dyDescent="0.15">
      <c r="F7" s="2" t="s">
        <v>70</v>
      </c>
      <c r="G7" s="3"/>
      <c r="H7" s="3"/>
      <c r="I7" s="3"/>
      <c r="J7" s="3"/>
    </row>
    <row r="8" spans="1:10" x14ac:dyDescent="0.15">
      <c r="F8" s="3"/>
      <c r="G8" s="3"/>
      <c r="H8" s="3"/>
      <c r="I8" s="3"/>
      <c r="J8" s="3"/>
    </row>
    <row r="9" spans="1:10" x14ac:dyDescent="0.15">
      <c r="F9" s="4" t="s">
        <v>71</v>
      </c>
      <c r="G9" s="5" t="s">
        <v>72</v>
      </c>
      <c r="H9" s="3"/>
      <c r="I9" s="3"/>
      <c r="J9" s="3"/>
    </row>
    <row r="10" spans="1:10" x14ac:dyDescent="0.15">
      <c r="F10" s="4" t="s">
        <v>73</v>
      </c>
      <c r="G10" s="6">
        <v>30</v>
      </c>
      <c r="H10" s="3" t="s">
        <v>74</v>
      </c>
      <c r="I10" s="3"/>
      <c r="J10" s="3"/>
    </row>
    <row r="11" spans="1:10" x14ac:dyDescent="0.15">
      <c r="F11" s="4" t="s">
        <v>75</v>
      </c>
      <c r="G11" s="7"/>
      <c r="H11" s="3"/>
      <c r="I11" s="3"/>
      <c r="J11" s="3"/>
    </row>
    <row r="12" spans="1:10" x14ac:dyDescent="0.15">
      <c r="F12" s="3"/>
      <c r="G12" s="3"/>
      <c r="H12" s="3"/>
      <c r="I12" s="3"/>
      <c r="J12" s="3"/>
    </row>
    <row r="13" spans="1:10" x14ac:dyDescent="0.15">
      <c r="F13" s="4" t="s">
        <v>76</v>
      </c>
      <c r="G13" s="4" t="s">
        <v>77</v>
      </c>
      <c r="H13" s="4" t="s">
        <v>78</v>
      </c>
      <c r="I13" s="3"/>
      <c r="J13" s="3"/>
    </row>
    <row r="14" spans="1:10" x14ac:dyDescent="0.15">
      <c r="F14" s="8" t="s">
        <v>79</v>
      </c>
      <c r="G14" s="5">
        <v>18000</v>
      </c>
      <c r="H14" s="6">
        <v>450</v>
      </c>
      <c r="I14" s="3"/>
      <c r="J14" s="3"/>
    </row>
    <row r="15" spans="1:10" x14ac:dyDescent="0.15">
      <c r="F15" s="8" t="s">
        <v>80</v>
      </c>
      <c r="G15" s="5">
        <v>60</v>
      </c>
      <c r="H15" s="6">
        <v>321.43</v>
      </c>
      <c r="I15" s="3"/>
      <c r="J15" s="3"/>
    </row>
    <row r="16" spans="1:10" x14ac:dyDescent="0.15">
      <c r="F16" s="9" t="s">
        <v>81</v>
      </c>
      <c r="G16" s="5">
        <v>50</v>
      </c>
      <c r="H16" s="6">
        <v>401.79</v>
      </c>
      <c r="I16" s="3"/>
      <c r="J16" s="3"/>
    </row>
    <row r="17" spans="6:15" x14ac:dyDescent="0.15">
      <c r="F17" s="3"/>
      <c r="G17" s="3"/>
      <c r="H17" s="3"/>
      <c r="I17" s="3"/>
      <c r="J17" s="3"/>
    </row>
    <row r="18" spans="6:15" x14ac:dyDescent="0.15">
      <c r="F18" s="4" t="s">
        <v>82</v>
      </c>
      <c r="G18" s="4" t="s">
        <v>76</v>
      </c>
      <c r="H18" s="4" t="s">
        <v>77</v>
      </c>
      <c r="I18" s="4" t="s">
        <v>78</v>
      </c>
      <c r="J18" s="4" t="s">
        <v>83</v>
      </c>
    </row>
    <row r="19" spans="6:15" x14ac:dyDescent="0.15">
      <c r="F19" s="5">
        <v>1</v>
      </c>
      <c r="G19" s="8" t="s">
        <v>80</v>
      </c>
      <c r="H19" s="5">
        <v>10</v>
      </c>
      <c r="I19" s="6">
        <v>53.57</v>
      </c>
      <c r="J19" s="5">
        <v>41</v>
      </c>
      <c r="K19" s="1" t="str">
        <f>$A$1&amp;J19&amp;$A$2</f>
        <v>[41]</v>
      </c>
      <c r="M19" s="1">
        <f>_xlfn.XLOOKUP(G19,[1]配置!$D$5:$D$1002,[1]配置!$B$5:$B$1002)</f>
        <v>10001</v>
      </c>
      <c r="N19" s="1" t="str">
        <f>$B$2&amp;M19&amp;$B$1&amp;H19&amp;$B$2</f>
        <v>"10001:10"</v>
      </c>
      <c r="O19" s="1" t="str">
        <f>$A$1&amp;N19&amp;$A$2</f>
        <v>["10001:10"]</v>
      </c>
    </row>
    <row r="20" spans="6:15" x14ac:dyDescent="0.15">
      <c r="F20" s="5">
        <v>2</v>
      </c>
      <c r="G20" s="8" t="s">
        <v>79</v>
      </c>
      <c r="H20" s="5">
        <v>3600</v>
      </c>
      <c r="I20" s="6">
        <v>90</v>
      </c>
      <c r="J20" s="5">
        <v>76</v>
      </c>
      <c r="K20" s="1" t="str">
        <f t="shared" ref="K20:K34" si="0">$A$1&amp;J20&amp;$A$2</f>
        <v>[76]</v>
      </c>
      <c r="M20" s="1">
        <f>_xlfn.XLOOKUP(G20,[1]配置!$D$5:$D$1002,[1]配置!$B$5:$B$1002)</f>
        <v>50002</v>
      </c>
      <c r="N20" s="1" t="str">
        <f t="shared" ref="N20:N34" si="1">$B$2&amp;M20&amp;$B$1&amp;H20&amp;$B$2</f>
        <v>"50002:3600"</v>
      </c>
      <c r="O20" s="1" t="str">
        <f t="shared" ref="O20:O34" si="2">$A$1&amp;N20&amp;$A$2</f>
        <v>["50002:3600"]</v>
      </c>
    </row>
    <row r="21" spans="6:15" x14ac:dyDescent="0.15">
      <c r="F21" s="5">
        <v>3</v>
      </c>
      <c r="G21" s="8" t="s">
        <v>80</v>
      </c>
      <c r="H21" s="5">
        <v>10</v>
      </c>
      <c r="I21" s="6">
        <v>53.57</v>
      </c>
      <c r="J21" s="5">
        <v>136</v>
      </c>
      <c r="K21" s="1" t="str">
        <f t="shared" si="0"/>
        <v>[136]</v>
      </c>
      <c r="M21" s="1">
        <f>_xlfn.XLOOKUP(G21,[1]配置!$D$5:$D$1002,[1]配置!$B$5:$B$1002)</f>
        <v>10001</v>
      </c>
      <c r="N21" s="1" t="str">
        <f t="shared" si="1"/>
        <v>"10001:10"</v>
      </c>
      <c r="O21" s="1" t="str">
        <f t="shared" si="2"/>
        <v>["10001:10"]</v>
      </c>
    </row>
    <row r="22" spans="6:15" x14ac:dyDescent="0.15">
      <c r="F22" s="5">
        <v>4</v>
      </c>
      <c r="G22" s="9" t="s">
        <v>81</v>
      </c>
      <c r="H22" s="5">
        <v>10</v>
      </c>
      <c r="I22" s="6">
        <v>80.36</v>
      </c>
      <c r="J22" s="5">
        <v>196</v>
      </c>
      <c r="K22" s="1" t="str">
        <f t="shared" si="0"/>
        <v>[196]</v>
      </c>
      <c r="M22" s="1">
        <f>_xlfn.XLOOKUP(G22,[1]配置!$D$5:$D$1002,[1]配置!$B$5:$B$1002)</f>
        <v>10002</v>
      </c>
      <c r="N22" s="1" t="str">
        <f t="shared" si="1"/>
        <v>"10002:10"</v>
      </c>
      <c r="O22" s="1" t="str">
        <f t="shared" si="2"/>
        <v>["10002:10"]</v>
      </c>
    </row>
    <row r="23" spans="6:15" x14ac:dyDescent="0.15">
      <c r="F23" s="5">
        <v>5</v>
      </c>
      <c r="G23" s="8" t="s">
        <v>79</v>
      </c>
      <c r="H23" s="5">
        <v>3600</v>
      </c>
      <c r="I23" s="6">
        <v>90</v>
      </c>
      <c r="J23" s="5">
        <v>246</v>
      </c>
      <c r="K23" s="1" t="str">
        <f t="shared" si="0"/>
        <v>[246]</v>
      </c>
      <c r="M23" s="1">
        <f>_xlfn.XLOOKUP(G23,[1]配置!$D$5:$D$1002,[1]配置!$B$5:$B$1002)</f>
        <v>50002</v>
      </c>
      <c r="N23" s="1" t="str">
        <f t="shared" si="1"/>
        <v>"50002:3600"</v>
      </c>
      <c r="O23" s="1" t="str">
        <f t="shared" si="2"/>
        <v>["50002:3600"]</v>
      </c>
    </row>
    <row r="24" spans="6:15" x14ac:dyDescent="0.15">
      <c r="F24" s="5">
        <v>6</v>
      </c>
      <c r="G24" s="8" t="s">
        <v>80</v>
      </c>
      <c r="H24" s="5">
        <v>10</v>
      </c>
      <c r="I24" s="6">
        <v>53.57</v>
      </c>
      <c r="J24" s="5">
        <v>316</v>
      </c>
      <c r="K24" s="1" t="str">
        <f t="shared" si="0"/>
        <v>[316]</v>
      </c>
      <c r="M24" s="1">
        <f>_xlfn.XLOOKUP(G24,[1]配置!$D$5:$D$1002,[1]配置!$B$5:$B$1002)</f>
        <v>10001</v>
      </c>
      <c r="N24" s="1" t="str">
        <f t="shared" si="1"/>
        <v>"10001:10"</v>
      </c>
      <c r="O24" s="1" t="str">
        <f t="shared" si="2"/>
        <v>["10001:10"]</v>
      </c>
    </row>
    <row r="25" spans="6:15" x14ac:dyDescent="0.15">
      <c r="F25" s="5">
        <v>7</v>
      </c>
      <c r="G25" s="9" t="s">
        <v>81</v>
      </c>
      <c r="H25" s="5">
        <v>10</v>
      </c>
      <c r="I25" s="6">
        <v>80.36</v>
      </c>
      <c r="J25" s="5">
        <v>381</v>
      </c>
      <c r="K25" s="1" t="str">
        <f t="shared" si="0"/>
        <v>[381]</v>
      </c>
      <c r="M25" s="1">
        <f>_xlfn.XLOOKUP(G25,[1]配置!$D$5:$D$1002,[1]配置!$B$5:$B$1002)</f>
        <v>10002</v>
      </c>
      <c r="N25" s="1" t="str">
        <f t="shared" si="1"/>
        <v>"10002:10"</v>
      </c>
      <c r="O25" s="1" t="str">
        <f t="shared" si="2"/>
        <v>["10002:10"]</v>
      </c>
    </row>
    <row r="26" spans="6:15" x14ac:dyDescent="0.15">
      <c r="F26" s="5">
        <v>8</v>
      </c>
      <c r="G26" s="8" t="s">
        <v>79</v>
      </c>
      <c r="H26" s="5">
        <v>3600</v>
      </c>
      <c r="I26" s="6">
        <v>90</v>
      </c>
      <c r="J26" s="5">
        <v>441</v>
      </c>
      <c r="K26" s="1" t="str">
        <f t="shared" si="0"/>
        <v>[441]</v>
      </c>
      <c r="M26" s="1">
        <f>_xlfn.XLOOKUP(G26,[1]配置!$D$5:$D$1002,[1]配置!$B$5:$B$1002)</f>
        <v>50002</v>
      </c>
      <c r="N26" s="1" t="str">
        <f t="shared" si="1"/>
        <v>"50002:3600"</v>
      </c>
      <c r="O26" s="1" t="str">
        <f t="shared" si="2"/>
        <v>["50002:3600"]</v>
      </c>
    </row>
    <row r="27" spans="6:15" x14ac:dyDescent="0.15">
      <c r="F27" s="5">
        <v>9</v>
      </c>
      <c r="G27" s="8" t="s">
        <v>80</v>
      </c>
      <c r="H27" s="5">
        <v>10</v>
      </c>
      <c r="I27" s="6">
        <v>53.57</v>
      </c>
      <c r="J27" s="5">
        <v>501</v>
      </c>
      <c r="K27" s="1" t="str">
        <f t="shared" si="0"/>
        <v>[501]</v>
      </c>
      <c r="M27" s="1">
        <f>_xlfn.XLOOKUP(G27,[1]配置!$D$5:$D$1002,[1]配置!$B$5:$B$1002)</f>
        <v>10001</v>
      </c>
      <c r="N27" s="1" t="str">
        <f t="shared" si="1"/>
        <v>"10001:10"</v>
      </c>
      <c r="O27" s="1" t="str">
        <f t="shared" si="2"/>
        <v>["10001:10"]</v>
      </c>
    </row>
    <row r="28" spans="6:15" x14ac:dyDescent="0.15">
      <c r="F28" s="5">
        <v>10</v>
      </c>
      <c r="G28" s="9" t="s">
        <v>81</v>
      </c>
      <c r="H28" s="5">
        <v>10</v>
      </c>
      <c r="I28" s="6">
        <v>80.36</v>
      </c>
      <c r="J28" s="5">
        <v>566</v>
      </c>
      <c r="K28" s="1" t="str">
        <f t="shared" si="0"/>
        <v>[566]</v>
      </c>
      <c r="M28" s="1">
        <f>_xlfn.XLOOKUP(G28,[1]配置!$D$5:$D$1002,[1]配置!$B$5:$B$1002)</f>
        <v>10002</v>
      </c>
      <c r="N28" s="1" t="str">
        <f t="shared" si="1"/>
        <v>"10002:10"</v>
      </c>
      <c r="O28" s="1" t="str">
        <f t="shared" si="2"/>
        <v>["10002:10"]</v>
      </c>
    </row>
    <row r="29" spans="6:15" x14ac:dyDescent="0.15">
      <c r="F29" s="5">
        <v>11</v>
      </c>
      <c r="G29" s="8" t="s">
        <v>79</v>
      </c>
      <c r="H29" s="5">
        <v>3600</v>
      </c>
      <c r="I29" s="6">
        <v>90</v>
      </c>
      <c r="J29" s="5">
        <v>626</v>
      </c>
      <c r="K29" s="1" t="str">
        <f t="shared" si="0"/>
        <v>[626]</v>
      </c>
      <c r="M29" s="1">
        <f>_xlfn.XLOOKUP(G29,[1]配置!$D$5:$D$1002,[1]配置!$B$5:$B$1002)</f>
        <v>50002</v>
      </c>
      <c r="N29" s="1" t="str">
        <f t="shared" si="1"/>
        <v>"50002:3600"</v>
      </c>
      <c r="O29" s="1" t="str">
        <f t="shared" si="2"/>
        <v>["50002:3600"]</v>
      </c>
    </row>
    <row r="30" spans="6:15" x14ac:dyDescent="0.15">
      <c r="F30" s="5">
        <v>12</v>
      </c>
      <c r="G30" s="8" t="s">
        <v>80</v>
      </c>
      <c r="H30" s="5">
        <v>10</v>
      </c>
      <c r="I30" s="6">
        <v>53.57</v>
      </c>
      <c r="J30" s="5">
        <v>681</v>
      </c>
      <c r="K30" s="1" t="str">
        <f t="shared" si="0"/>
        <v>[681]</v>
      </c>
      <c r="M30" s="1">
        <f>_xlfn.XLOOKUP(G30,[1]配置!$D$5:$D$1002,[1]配置!$B$5:$B$1002)</f>
        <v>10001</v>
      </c>
      <c r="N30" s="1" t="str">
        <f t="shared" si="1"/>
        <v>"10001:10"</v>
      </c>
      <c r="O30" s="1" t="str">
        <f t="shared" si="2"/>
        <v>["10001:10"]</v>
      </c>
    </row>
    <row r="31" spans="6:15" x14ac:dyDescent="0.15">
      <c r="F31" s="5">
        <v>13</v>
      </c>
      <c r="G31" s="9" t="s">
        <v>81</v>
      </c>
      <c r="H31" s="5">
        <v>10</v>
      </c>
      <c r="I31" s="6">
        <v>80.36</v>
      </c>
      <c r="J31" s="5">
        <v>736</v>
      </c>
      <c r="K31" s="1" t="str">
        <f t="shared" si="0"/>
        <v>[736]</v>
      </c>
      <c r="M31" s="1">
        <f>_xlfn.XLOOKUP(G31,[1]配置!$D$5:$D$1002,[1]配置!$B$5:$B$1002)</f>
        <v>10002</v>
      </c>
      <c r="N31" s="1" t="str">
        <f t="shared" si="1"/>
        <v>"10002:10"</v>
      </c>
      <c r="O31" s="1" t="str">
        <f t="shared" si="2"/>
        <v>["10002:10"]</v>
      </c>
    </row>
    <row r="32" spans="6:15" x14ac:dyDescent="0.15">
      <c r="F32" s="5">
        <v>14</v>
      </c>
      <c r="G32" s="8" t="s">
        <v>79</v>
      </c>
      <c r="H32" s="5">
        <v>3600</v>
      </c>
      <c r="I32" s="6">
        <v>90</v>
      </c>
      <c r="J32" s="5">
        <v>796</v>
      </c>
      <c r="K32" s="1" t="str">
        <f t="shared" si="0"/>
        <v>[796]</v>
      </c>
      <c r="M32" s="1">
        <f>_xlfn.XLOOKUP(G32,[1]配置!$D$5:$D$1002,[1]配置!$B$5:$B$1002)</f>
        <v>50002</v>
      </c>
      <c r="N32" s="1" t="str">
        <f t="shared" si="1"/>
        <v>"50002:3600"</v>
      </c>
      <c r="O32" s="1" t="str">
        <f t="shared" si="2"/>
        <v>["50002:3600"]</v>
      </c>
    </row>
    <row r="33" spans="6:15" x14ac:dyDescent="0.15">
      <c r="F33" s="5">
        <v>15</v>
      </c>
      <c r="G33" s="8" t="s">
        <v>80</v>
      </c>
      <c r="H33" s="5">
        <v>10</v>
      </c>
      <c r="I33" s="6">
        <v>53.57</v>
      </c>
      <c r="J33" s="5">
        <v>851</v>
      </c>
      <c r="K33" s="1" t="str">
        <f t="shared" si="0"/>
        <v>[851]</v>
      </c>
      <c r="M33" s="1">
        <f>_xlfn.XLOOKUP(G33,[1]配置!$D$5:$D$1002,[1]配置!$B$5:$B$1002)</f>
        <v>10001</v>
      </c>
      <c r="N33" s="1" t="str">
        <f t="shared" si="1"/>
        <v>"10001:10"</v>
      </c>
      <c r="O33" s="1" t="str">
        <f t="shared" si="2"/>
        <v>["10001:10"]</v>
      </c>
    </row>
    <row r="34" spans="6:15" x14ac:dyDescent="0.15">
      <c r="F34" s="5">
        <v>16</v>
      </c>
      <c r="G34" s="9" t="s">
        <v>81</v>
      </c>
      <c r="H34" s="5">
        <v>10</v>
      </c>
      <c r="I34" s="6">
        <v>80.36</v>
      </c>
      <c r="J34" s="5">
        <v>951</v>
      </c>
      <c r="K34" s="1" t="str">
        <f t="shared" si="0"/>
        <v>[951]</v>
      </c>
      <c r="M34" s="1">
        <f>_xlfn.XLOOKUP(G34,[1]配置!$D$5:$D$1002,[1]配置!$B$5:$B$1002)</f>
        <v>10002</v>
      </c>
      <c r="N34" s="1" t="str">
        <f t="shared" si="1"/>
        <v>"10002:10"</v>
      </c>
      <c r="O34" s="1" t="str">
        <f t="shared" si="2"/>
        <v>["10002:10"]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2025-05-14T02:44:52Z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