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<sst xmlns="http://schemas.openxmlformats.org/spreadsheetml/2006/main" count="423" uniqueCount="176">
  <si>
    <t>Id</t>
  </si>
  <si>
    <t>LevelId</t>
  </si>
  <si>
    <t>//Note</t>
  </si>
  <si>
    <t>BossId</t>
  </si>
  <si>
    <t>ShowDays</t>
  </si>
  <si>
    <t>GameLevel</t>
  </si>
  <si>
    <t>DayilyChlagenTimes</t>
  </si>
  <si>
    <t>ProgressReward</t>
  </si>
  <si>
    <t>EndleesProgressReward</t>
  </si>
  <si>
    <t>RecmondCards</t>
  </si>
  <si>
    <t>NpcGroup</t>
  </si>
  <si>
    <t>LevelTitle</t>
  </si>
  <si>
    <t>MonsterAttrFix</t>
  </si>
  <si>
    <t>FightPower</t>
  </si>
  <si>
    <t>LevelScene</t>
  </si>
  <si>
    <t>LevelBGM</t>
  </si>
  <si>
    <t>LimitTime</t>
  </si>
  <si>
    <t>int</t>
  </si>
  <si>
    <t>string</t>
  </si>
  <si>
    <t>int[]</t>
  </si>
  <si>
    <t>list[int]</t>
  </si>
  <si>
    <t>string[]</t>
  </si>
  <si>
    <t>主键</t>
  </si>
  <si>
    <t>关卡Id</t>
  </si>
  <si>
    <t>备注</t>
  </si>
  <si>
    <t>出现周期</t>
  </si>
  <si>
    <t>难度</t>
  </si>
  <si>
    <t>每日挑战次数（默认）</t>
  </si>
  <si>
    <t>进度奖励</t>
  </si>
  <si>
    <t>无尽难度进度奖励</t>
  </si>
  <si>
    <t>推荐卡牌</t>
  </si>
  <si>
    <t>Npc组</t>
  </si>
  <si>
    <t>关卡标题</t>
  </si>
  <si>
    <t>怪物属性修改</t>
  </si>
  <si>
    <t>Boss战力</t>
  </si>
  <si>
    <t>关卡场景</t>
  </si>
  <si>
    <t>关卡BGM</t>
  </si>
  <si>
    <t>关卡倒计时</t>
  </si>
  <si>
    <t>//序号</t>
  </si>
  <si>
    <t>1 周一
2 周二
3 周三
4 周四
5 周五
6 周六
7 周日</t>
  </si>
  <si>
    <t>1 Medium I 普通1
2 Medium II 普通2
3 Hard 困难
4 Epic 史诗
5 Inferno 炼狱
6 Endless 无尽</t>
  </si>
  <si>
    <t>每日可以挑战Boss的次数</t>
  </si>
  <si>
    <t>[道具:数量*]</t>
  </si>
  <si>
    <t>[角色类型:卡牌Id or NpcId:点位:等级:等阶]</t>
  </si>
  <si>
    <t>Location Id</t>
  </si>
  <si>
    <t>修改怪物的最终属性
属性最终值 乘以 该系数</t>
  </si>
  <si>
    <t>Boss额外显示的战力</t>
  </si>
  <si>
    <t>Prefab名</t>
  </si>
  <si>
    <t>单位:秒</t>
  </si>
  <si>
    <t>激光大眼-普通1</t>
  </si>
  <si>
    <t>[1,5]</t>
  </si>
  <si>
    <t>[]</t>
  </si>
  <si>
    <t>[{"Title":"boss_battle_team_recommendation","Desc":"boss_recommend_1_1","Cards":[140101,140104,140103]},{"Title":"boss_battle_team_recommendation","Desc":"boss_recommend_1_2","Cards":[140101,140104,140103]}]</t>
  </si>
  <si>
    <t>[{"CharacterType":2,"CardId":70003,"Point":0,"AttrId":50101}]</t>
  </si>
  <si>
    <t>BossBattle_Lab</t>
  </si>
  <si>
    <t>BGM_Fight</t>
  </si>
  <si>
    <t>激光大眼-普通2</t>
  </si>
  <si>
    <t>[{"CharacterType":2,"CardId":70003,"Point":0,"AttrId":50102}]</t>
  </si>
  <si>
    <t>激光大眼-困难</t>
  </si>
  <si>
    <t>[{"CharacterType":2,"CardId":70003,"Point":0,"AttrId":50103}]</t>
  </si>
  <si>
    <t>激光大眼-史诗</t>
  </si>
  <si>
    <t>[{"CharacterType":2,"CardId":70003,"Point":0,"AttrId":50104}]</t>
  </si>
  <si>
    <t>激光大眼-地狱</t>
  </si>
  <si>
    <t>[{"CharacterType":2,"CardId":70003,"Point":0,"AttrId":50105}]</t>
  </si>
  <si>
    <t>激光大眼-无尽</t>
  </si>
  <si>
    <t>[{"CharacterType":2,"CardId":70003,"Point":0,"AttrId":50106}]</t>
  </si>
  <si>
    <t>机械蛤蟆-简单</t>
  </si>
  <si>
    <t>[2,6]</t>
  </si>
  <si>
    <t>[{"Title":"boss_battle_team_recommendation","Desc":"boss_recommend_2_1","Cards":[140104,141011,141003]},{"Title":"boss_battle_team_recommendation","Desc":"boss_recommend_2_2","Cards":[141011,140109]}]</t>
  </si>
  <si>
    <t>[{"CharacterType":2,"CardId":70002,"Point":0,"AttrId":50201}]</t>
  </si>
  <si>
    <t>机械蛤蟆-普通</t>
  </si>
  <si>
    <t>[{"CharacterType":2,"CardId":70002,"Point":0,"AttrId":50202}]</t>
  </si>
  <si>
    <t>机械蛤蟆-困难</t>
  </si>
  <si>
    <t>[{"CharacterType":2,"CardId":70002,"Point":0,"AttrId":50203}]</t>
  </si>
  <si>
    <t>机械蛤蟆-史诗</t>
  </si>
  <si>
    <t>[{"CharacterType":2,"CardId":70002,"Point":0,"AttrId":50204}]</t>
  </si>
  <si>
    <t>机械蛤蟆-地狱</t>
  </si>
  <si>
    <t>[{"CharacterType":2,"CardId":70002,"Point":0,"AttrId":50205}]</t>
  </si>
  <si>
    <t>机械蛤蟆-无尽</t>
  </si>
  <si>
    <t>[{"CharacterType":2,"CardId":70002,"Point":0,"AttrId":50206}]</t>
  </si>
  <si>
    <t>蝎子-简单</t>
  </si>
  <si>
    <t>[3,7]</t>
  </si>
  <si>
    <t>[{"Title":"boss_battle_team_recommendation","Desc":"boss_recommend_3_1","Cards":[140103,140113,140111]},{"Title":"boss_battle_team_recommendation","Desc":"boss_recommend_3_2","Cards":[140116,141001]}]</t>
  </si>
  <si>
    <t>[{"CharacterType":2,"CardId":70003,"Point":0,"AttrId":50301}]</t>
  </si>
  <si>
    <t>BattleMap_CarJunk_Boss</t>
  </si>
  <si>
    <t>蝎子-普通</t>
  </si>
  <si>
    <t>[{"CharacterType":2,"CardId":71003,"Point":0,"AttrId":50302}]</t>
  </si>
  <si>
    <t>蝎子-困难</t>
  </si>
  <si>
    <t>[{"CharacterType":2,"CardId":72003,"Point":0,"AttrId":50303}]</t>
  </si>
  <si>
    <t>蝎子-史诗</t>
  </si>
  <si>
    <t>[{"CharacterType":2,"CardId":73003,"Point":0,"AttrId":50304}]</t>
  </si>
  <si>
    <t>蝎子-地狱</t>
  </si>
  <si>
    <t>[{"CharacterType":2,"CardId":74003,"Point":0,"AttrId":50305}]</t>
  </si>
  <si>
    <t>蝎子-无尽</t>
  </si>
  <si>
    <t>[{"CharacterType":2,"CardId":75003,"Point":0,"AttrId":50306}]</t>
  </si>
  <si>
    <t>沙虫-简单</t>
  </si>
  <si>
    <t>[1,4,5]</t>
  </si>
  <si>
    <t>[{"Title":"boss_battle_team_recommendation","Desc":"boss_recommend_4_1","Cards":[141006,140106,141015]},{"Title":"boss_battle_team_recommendation","Desc":"boss_recommend_4_2","Cards":[140103,140111]}]</t>
  </si>
  <si>
    <t>[{"CharacterType":2,"CardId":70004,"Point":0,"AttrId":50401}]</t>
  </si>
  <si>
    <t>BossBattle_Desert</t>
  </si>
  <si>
    <t>沙虫-普通</t>
  </si>
  <si>
    <t>[{"CharacterType":2,"CardId":70004,"Point":0,"AttrId":50402}]</t>
  </si>
  <si>
    <t>沙虫-困难</t>
  </si>
  <si>
    <t>[{"CharacterType":2,"CardId":70004,"Point":0,"AttrId":50403}]</t>
  </si>
  <si>
    <t>沙虫-史诗</t>
  </si>
  <si>
    <t>[{"CharacterType":2,"CardId":70004,"Point":0,"AttrId":50404}]</t>
  </si>
  <si>
    <t>沙虫-地狱</t>
  </si>
  <si>
    <t>[{"CharacterType":2,"CardId":70004,"Point":0,"AttrId":50405}]</t>
  </si>
  <si>
    <t>沙虫-无尽</t>
  </si>
  <si>
    <t>[{"CharacterType":2,"CardId":70004,"Point":0,"AttrId":50406}]</t>
  </si>
  <si>
    <t>[</t>
  </si>
  <si>
    <t>:</t>
  </si>
  <si>
    <t>,</t>
  </si>
  <si>
    <t>]</t>
  </si>
  <si>
    <t>"</t>
  </si>
  <si>
    <t>{</t>
  </si>
  <si>
    <t>}</t>
  </si>
  <si>
    <t>每日Boss</t>
  </si>
  <si>
    <t>一次性</t>
  </si>
  <si>
    <t>道具</t>
  </si>
  <si>
    <t>数量</t>
  </si>
  <si>
    <t>DmgSum</t>
  </si>
  <si>
    <t>200K</t>
  </si>
  <si>
    <t>400K</t>
  </si>
  <si>
    <t>600K</t>
  </si>
  <si>
    <t>800K</t>
  </si>
  <si>
    <t>10M</t>
  </si>
  <si>
    <t>12M</t>
  </si>
  <si>
    <t>14M</t>
  </si>
  <si>
    <t>16M</t>
  </si>
  <si>
    <t>18M</t>
  </si>
  <si>
    <t>20M</t>
  </si>
  <si>
    <t>ItemId</t>
  </si>
  <si>
    <t>Num</t>
  </si>
  <si>
    <t>HpRate</t>
  </si>
  <si>
    <t>Result</t>
  </si>
  <si>
    <t>简单</t>
  </si>
  <si>
    <t>改装手册</t>
  </si>
  <si>
    <t>稀有+装备宝箱</t>
  </si>
  <si>
    <t>钻石</t>
  </si>
  <si>
    <t>迷梦碎片</t>
  </si>
  <si>
    <t>精英装备宝箱</t>
  </si>
  <si>
    <t>偷车钳</t>
  </si>
  <si>
    <t>普通</t>
  </si>
  <si>
    <t>精英+装备宝箱</t>
  </si>
  <si>
    <t>困难</t>
  </si>
  <si>
    <t>史诗装备宝箱</t>
  </si>
  <si>
    <t>史诗</t>
  </si>
  <si>
    <t>史诗+装备宝箱</t>
  </si>
  <si>
    <t>炼狱</t>
  </si>
  <si>
    <t>传说装备宝箱</t>
  </si>
  <si>
    <t>无尽</t>
  </si>
  <si>
    <t>排名奖励</t>
  </si>
  <si>
    <t>每日</t>
  </si>
  <si>
    <t>名次</t>
  </si>
  <si>
    <t>1~10</t>
  </si>
  <si>
    <t>静海凝晶</t>
  </si>
  <si>
    <t>流金凝晶</t>
  </si>
  <si>
    <t>名片背景T1</t>
  </si>
  <si>
    <t>头像框T1</t>
  </si>
  <si>
    <t>11~20</t>
  </si>
  <si>
    <t>名片背景T2</t>
  </si>
  <si>
    <t>头像框T2</t>
  </si>
  <si>
    <t>21~50</t>
  </si>
  <si>
    <t>51~100</t>
  </si>
  <si>
    <t>101~200</t>
  </si>
  <si>
    <t>流金凝晶（碎片）</t>
  </si>
  <si>
    <t>201~10%</t>
  </si>
  <si>
    <t>10%~20%</t>
  </si>
  <si>
    <t>20%~30%</t>
  </si>
  <si>
    <t>30%~40%</t>
  </si>
  <si>
    <t>40%~50%</t>
  </si>
  <si>
    <t>50%~75%</t>
  </si>
  <si>
    <t>75%~100%</t>
  </si>
  <si>
    <t>FinalHpRate</t>
  </si>
  <si>
    <t>FinalAtkRate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</si>
</sst>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3">
    <font>
      <sz val="11"/>
      <color theme="1"/>
      <name val="宋体"/>
      <charset val="134"/>
      <scheme val="minor"/>
    </font>
    <font>
      <b/>
      <sz val="15"/>
      <color rgb="FF44546A"/>
      <name val="宋体"/>
      <charset val="134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theme="4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13" fillId="2" borderId="10" applyNumberFormat="0" applyAlignment="0" applyProtection="0">
      <alignment vertical="center"/>
    </xf>
    <xf numFmtId="0" fontId="14" fillId="2" borderId="9" applyNumberFormat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2" xfId="13" applyFill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9" fontId="2" fillId="3" borderId="6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76" fontId="2" fillId="6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1" fontId="2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1">
          <cell r="D1" t="str">
            <v>//Note2</v>
          </cell>
        </row>
        <row r="2">
          <cell r="B2" t="str">
            <v>int</v>
          </cell>
        </row>
        <row r="2">
          <cell r="D2" t="str">
            <v>string</v>
          </cell>
        </row>
        <row r="3">
          <cell r="B3" t="str">
            <v>道具ID</v>
          </cell>
        </row>
        <row r="3">
          <cell r="D3" t="str">
            <v>备注</v>
          </cell>
        </row>
        <row r="4">
          <cell r="B4" t="str">
            <v>道具类型 
+
道具品质
+
自增</v>
          </cell>
        </row>
        <row r="4">
          <cell r="D4" t="str">
            <v>备注</v>
          </cell>
        </row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43001</v>
          </cell>
        </row>
        <row r="58">
          <cell r="D58" t="str">
            <v>小弟A</v>
          </cell>
        </row>
        <row r="59">
          <cell r="B59">
            <v>43002</v>
          </cell>
        </row>
        <row r="59">
          <cell r="D59" t="str">
            <v>小弟B</v>
          </cell>
        </row>
        <row r="60">
          <cell r="B60">
            <v>43003</v>
          </cell>
        </row>
        <row r="60">
          <cell r="D60" t="str">
            <v>小弟C</v>
          </cell>
        </row>
        <row r="61">
          <cell r="B61">
            <v>50001</v>
          </cell>
        </row>
        <row r="61">
          <cell r="D61" t="str">
            <v>龙焰晶</v>
          </cell>
        </row>
        <row r="62">
          <cell r="B62">
            <v>50002</v>
          </cell>
        </row>
        <row r="62">
          <cell r="D62" t="str">
            <v>钻石</v>
          </cell>
        </row>
        <row r="63">
          <cell r="B63">
            <v>50003</v>
          </cell>
        </row>
        <row r="63">
          <cell r="D63" t="str">
            <v>钞票</v>
          </cell>
        </row>
        <row r="64">
          <cell r="B64">
            <v>50004</v>
          </cell>
        </row>
        <row r="64">
          <cell r="D64" t="str">
            <v>改装手册</v>
          </cell>
        </row>
        <row r="65">
          <cell r="B65">
            <v>50005</v>
          </cell>
        </row>
        <row r="65">
          <cell r="D65" t="str">
            <v>机油</v>
          </cell>
        </row>
        <row r="66">
          <cell r="B66">
            <v>50006</v>
          </cell>
        </row>
        <row r="66">
          <cell r="D66" t="str">
            <v>多莉的兑换券</v>
          </cell>
        </row>
        <row r="67">
          <cell r="B67">
            <v>60001</v>
          </cell>
        </row>
        <row r="67">
          <cell r="D67" t="str">
            <v>钞票（1秒）</v>
          </cell>
        </row>
        <row r="68">
          <cell r="B68">
            <v>60002</v>
          </cell>
        </row>
        <row r="68">
          <cell r="D68" t="str">
            <v>改装手册（1秒）</v>
          </cell>
        </row>
        <row r="69">
          <cell r="B69">
            <v>60003</v>
          </cell>
        </row>
        <row r="69">
          <cell r="D69" t="str">
            <v>机油（1秒）</v>
          </cell>
        </row>
        <row r="70">
          <cell r="B70">
            <v>60011</v>
          </cell>
        </row>
        <row r="70">
          <cell r="D70" t="str">
            <v>钞票箱（2小时）</v>
          </cell>
        </row>
        <row r="71">
          <cell r="B71">
            <v>60012</v>
          </cell>
        </row>
        <row r="71">
          <cell r="D71" t="str">
            <v>改装手册箱（2小时）</v>
          </cell>
        </row>
        <row r="72">
          <cell r="B72">
            <v>60013</v>
          </cell>
        </row>
        <row r="72">
          <cell r="D72" t="str">
            <v>机油箱（2小时）</v>
          </cell>
        </row>
        <row r="73">
          <cell r="B73">
            <v>60021</v>
          </cell>
        </row>
        <row r="73">
          <cell r="D73" t="str">
            <v>钞票箱（8小时）</v>
          </cell>
        </row>
        <row r="74">
          <cell r="B74">
            <v>60022</v>
          </cell>
        </row>
        <row r="74">
          <cell r="D74" t="str">
            <v>改装手册箱（8小时）</v>
          </cell>
        </row>
        <row r="75">
          <cell r="B75">
            <v>60023</v>
          </cell>
        </row>
        <row r="75">
          <cell r="D75" t="str">
            <v>机油箱（8小时）</v>
          </cell>
        </row>
        <row r="76">
          <cell r="B76">
            <v>60031</v>
          </cell>
        </row>
        <row r="76">
          <cell r="D76" t="str">
            <v>钞票箱（24小时）</v>
          </cell>
        </row>
        <row r="77">
          <cell r="B77">
            <v>60032</v>
          </cell>
        </row>
        <row r="77">
          <cell r="D77" t="str">
            <v>改装手册箱（24小时）</v>
          </cell>
        </row>
        <row r="78">
          <cell r="B78">
            <v>60033</v>
          </cell>
        </row>
        <row r="78">
          <cell r="D78" t="str">
            <v>机油箱（24小时）</v>
          </cell>
        </row>
        <row r="79">
          <cell r="B79">
            <v>60041</v>
          </cell>
        </row>
        <row r="79">
          <cell r="D79" t="str">
            <v>钞票箱（3天）</v>
          </cell>
        </row>
        <row r="80">
          <cell r="B80">
            <v>60042</v>
          </cell>
        </row>
        <row r="80">
          <cell r="D80" t="str">
            <v>改装手册箱（3天）</v>
          </cell>
        </row>
        <row r="81">
          <cell r="B81">
            <v>60043</v>
          </cell>
        </row>
        <row r="81">
          <cell r="D81" t="str">
            <v>机油箱（3天）</v>
          </cell>
        </row>
        <row r="82">
          <cell r="B82">
            <v>60101</v>
          </cell>
        </row>
        <row r="82">
          <cell r="D82" t="str">
            <v>史诗级英雄自选宝箱</v>
          </cell>
        </row>
        <row r="83">
          <cell r="B83">
            <v>60102</v>
          </cell>
        </row>
        <row r="83">
          <cell r="D83" t="str">
            <v>精英级英雄自选宝箱</v>
          </cell>
        </row>
        <row r="84">
          <cell r="B84">
            <v>60103</v>
          </cell>
        </row>
        <row r="84">
          <cell r="D84" t="str">
            <v>招募自选宝箱</v>
          </cell>
        </row>
        <row r="85">
          <cell r="B85">
            <v>60104</v>
          </cell>
        </row>
        <row r="85">
          <cell r="D85" t="str">
            <v>资源自选宝箱</v>
          </cell>
        </row>
        <row r="86">
          <cell r="B86">
            <v>80001</v>
          </cell>
        </row>
        <row r="86">
          <cell r="D86" t="str">
            <v>战令积分</v>
          </cell>
        </row>
        <row r="87">
          <cell r="B87">
            <v>80002</v>
          </cell>
        </row>
        <row r="87">
          <cell r="D87" t="str">
            <v>复活药水（肉鸽用）</v>
          </cell>
        </row>
        <row r="88">
          <cell r="B88">
            <v>80001</v>
          </cell>
        </row>
        <row r="88">
          <cell r="D88" t="str">
            <v>战令积分</v>
          </cell>
        </row>
        <row r="89">
          <cell r="B89">
            <v>80002</v>
          </cell>
        </row>
        <row r="89">
          <cell r="D89" t="str">
            <v>复活药水</v>
          </cell>
        </row>
        <row r="90">
          <cell r="B90">
            <v>6002212010</v>
          </cell>
        </row>
        <row r="90">
          <cell r="D90" t="str">
            <v>装备</v>
          </cell>
        </row>
        <row r="91">
          <cell r="B91">
            <v>6002213010</v>
          </cell>
        </row>
        <row r="91">
          <cell r="D91" t="str">
            <v>装备</v>
          </cell>
        </row>
        <row r="92">
          <cell r="B92">
            <v>6002214010</v>
          </cell>
        </row>
        <row r="92">
          <cell r="D92" t="str">
            <v>装备</v>
          </cell>
        </row>
        <row r="93">
          <cell r="B93">
            <v>6002221010</v>
          </cell>
        </row>
        <row r="93">
          <cell r="D93" t="str">
            <v>装备</v>
          </cell>
        </row>
        <row r="94">
          <cell r="B94">
            <v>6002222010</v>
          </cell>
        </row>
        <row r="94">
          <cell r="D94" t="str">
            <v>装备</v>
          </cell>
        </row>
        <row r="95">
          <cell r="B95">
            <v>6002223010</v>
          </cell>
        </row>
        <row r="95">
          <cell r="D95" t="str">
            <v>装备</v>
          </cell>
        </row>
        <row r="96">
          <cell r="B96">
            <v>6002224010</v>
          </cell>
        </row>
        <row r="96">
          <cell r="D96" t="str">
            <v>装备</v>
          </cell>
        </row>
        <row r="97">
          <cell r="B97">
            <v>6002231010</v>
          </cell>
        </row>
        <row r="97">
          <cell r="D97" t="str">
            <v>装备</v>
          </cell>
        </row>
        <row r="98">
          <cell r="B98">
            <v>6002232010</v>
          </cell>
        </row>
        <row r="98">
          <cell r="D98" t="str">
            <v>装备</v>
          </cell>
        </row>
        <row r="99">
          <cell r="B99">
            <v>6002233010</v>
          </cell>
        </row>
        <row r="99">
          <cell r="D99" t="str">
            <v>装备</v>
          </cell>
        </row>
        <row r="100">
          <cell r="B100">
            <v>6002234010</v>
          </cell>
        </row>
        <row r="100">
          <cell r="D100" t="str">
            <v>装备</v>
          </cell>
        </row>
        <row r="101">
          <cell r="B101">
            <v>6002311010</v>
          </cell>
        </row>
        <row r="101">
          <cell r="D101" t="str">
            <v>装备</v>
          </cell>
        </row>
        <row r="102">
          <cell r="B102">
            <v>6002312010</v>
          </cell>
        </row>
        <row r="102">
          <cell r="D102" t="str">
            <v>装备</v>
          </cell>
        </row>
        <row r="103">
          <cell r="B103">
            <v>6002313010</v>
          </cell>
        </row>
        <row r="103">
          <cell r="D103" t="str">
            <v>装备</v>
          </cell>
        </row>
        <row r="104">
          <cell r="B104">
            <v>6002314010</v>
          </cell>
        </row>
        <row r="104">
          <cell r="D104" t="str">
            <v>装备</v>
          </cell>
        </row>
        <row r="105">
          <cell r="B105">
            <v>6002321010</v>
          </cell>
        </row>
        <row r="105">
          <cell r="D105" t="str">
            <v>装备</v>
          </cell>
        </row>
        <row r="106">
          <cell r="B106">
            <v>6002322010</v>
          </cell>
        </row>
        <row r="106">
          <cell r="D106" t="str">
            <v>装备</v>
          </cell>
        </row>
        <row r="107">
          <cell r="B107">
            <v>6002323010</v>
          </cell>
        </row>
        <row r="107">
          <cell r="D107" t="str">
            <v>装备</v>
          </cell>
        </row>
        <row r="108">
          <cell r="B108">
            <v>6002324010</v>
          </cell>
        </row>
        <row r="108">
          <cell r="D108" t="str">
            <v>装备</v>
          </cell>
        </row>
        <row r="109">
          <cell r="B109">
            <v>6002331010</v>
          </cell>
        </row>
        <row r="109">
          <cell r="D109" t="str">
            <v>装备</v>
          </cell>
        </row>
        <row r="110">
          <cell r="B110">
            <v>6002332010</v>
          </cell>
        </row>
        <row r="110">
          <cell r="D110" t="str">
            <v>装备</v>
          </cell>
        </row>
        <row r="111">
          <cell r="B111">
            <v>6002333010</v>
          </cell>
        </row>
        <row r="111">
          <cell r="D111" t="str">
            <v>装备</v>
          </cell>
        </row>
        <row r="112">
          <cell r="B112">
            <v>6002334010</v>
          </cell>
        </row>
        <row r="112">
          <cell r="D112" t="str">
            <v>装备</v>
          </cell>
        </row>
        <row r="113">
          <cell r="B113">
            <v>6002411010</v>
          </cell>
        </row>
        <row r="113">
          <cell r="D113" t="str">
            <v>装备</v>
          </cell>
        </row>
        <row r="114">
          <cell r="B114">
            <v>6002412010</v>
          </cell>
        </row>
        <row r="114">
          <cell r="D114" t="str">
            <v>装备</v>
          </cell>
        </row>
        <row r="115">
          <cell r="B115">
            <v>6002413010</v>
          </cell>
        </row>
        <row r="115">
          <cell r="D115" t="str">
            <v>装备</v>
          </cell>
        </row>
        <row r="116">
          <cell r="B116">
            <v>6002414010</v>
          </cell>
        </row>
        <row r="116">
          <cell r="D116" t="str">
            <v>装备</v>
          </cell>
        </row>
        <row r="117">
          <cell r="B117">
            <v>6002421010</v>
          </cell>
        </row>
        <row r="117">
          <cell r="D117" t="str">
            <v>装备</v>
          </cell>
        </row>
        <row r="118">
          <cell r="B118">
            <v>6002422010</v>
          </cell>
        </row>
        <row r="118">
          <cell r="D118" t="str">
            <v>装备</v>
          </cell>
        </row>
        <row r="119">
          <cell r="B119">
            <v>6002423010</v>
          </cell>
        </row>
        <row r="119">
          <cell r="D119" t="str">
            <v>装备</v>
          </cell>
        </row>
        <row r="120">
          <cell r="B120">
            <v>6002424010</v>
          </cell>
        </row>
        <row r="120">
          <cell r="D120" t="str">
            <v>装备</v>
          </cell>
        </row>
        <row r="121">
          <cell r="B121">
            <v>6002431010</v>
          </cell>
        </row>
        <row r="121">
          <cell r="D121" t="str">
            <v>装备</v>
          </cell>
        </row>
        <row r="122">
          <cell r="B122">
            <v>6002432010</v>
          </cell>
        </row>
        <row r="122">
          <cell r="D122" t="str">
            <v>装备</v>
          </cell>
        </row>
        <row r="123">
          <cell r="B123">
            <v>6002433010</v>
          </cell>
        </row>
        <row r="123">
          <cell r="D123" t="str">
            <v>装备</v>
          </cell>
        </row>
        <row r="124">
          <cell r="B124">
            <v>6002434010</v>
          </cell>
        </row>
        <row r="124">
          <cell r="D124" t="str">
            <v>装备</v>
          </cell>
        </row>
        <row r="125">
          <cell r="B125">
            <v>6003011020</v>
          </cell>
        </row>
        <row r="125">
          <cell r="D125" t="str">
            <v>装备</v>
          </cell>
        </row>
        <row r="126">
          <cell r="B126">
            <v>6003012020</v>
          </cell>
        </row>
        <row r="126">
          <cell r="D126" t="str">
            <v>装备</v>
          </cell>
        </row>
        <row r="127">
          <cell r="B127">
            <v>6003013020</v>
          </cell>
        </row>
        <row r="127">
          <cell r="D127" t="str">
            <v>装备</v>
          </cell>
        </row>
        <row r="128">
          <cell r="B128">
            <v>6003014020</v>
          </cell>
        </row>
        <row r="128">
          <cell r="D128" t="str">
            <v>装备</v>
          </cell>
        </row>
        <row r="129">
          <cell r="B129">
            <v>6003021020</v>
          </cell>
        </row>
        <row r="129">
          <cell r="D129" t="str">
            <v>装备</v>
          </cell>
        </row>
        <row r="130">
          <cell r="B130">
            <v>6003022020</v>
          </cell>
        </row>
        <row r="130">
          <cell r="D130" t="str">
            <v>装备</v>
          </cell>
        </row>
        <row r="131">
          <cell r="B131">
            <v>6003023020</v>
          </cell>
        </row>
        <row r="131">
          <cell r="D131" t="str">
            <v>装备</v>
          </cell>
        </row>
        <row r="132">
          <cell r="B132">
            <v>6003024020</v>
          </cell>
        </row>
        <row r="132">
          <cell r="D132" t="str">
            <v>装备</v>
          </cell>
        </row>
        <row r="133">
          <cell r="B133">
            <v>6003031020</v>
          </cell>
        </row>
        <row r="133">
          <cell r="D133" t="str">
            <v>装备</v>
          </cell>
        </row>
        <row r="134">
          <cell r="B134">
            <v>6003032020</v>
          </cell>
        </row>
        <row r="134">
          <cell r="D134" t="str">
            <v>装备</v>
          </cell>
        </row>
        <row r="135">
          <cell r="B135">
            <v>6003033020</v>
          </cell>
        </row>
        <row r="135">
          <cell r="D135" t="str">
            <v>装备</v>
          </cell>
        </row>
        <row r="136">
          <cell r="B136">
            <v>6003034020</v>
          </cell>
        </row>
        <row r="136">
          <cell r="D136" t="str">
            <v>装备</v>
          </cell>
        </row>
        <row r="137">
          <cell r="B137">
            <v>6003111020</v>
          </cell>
        </row>
        <row r="137">
          <cell r="D137" t="str">
            <v>装备</v>
          </cell>
        </row>
        <row r="138">
          <cell r="B138">
            <v>6003112020</v>
          </cell>
        </row>
        <row r="138">
          <cell r="D138" t="str">
            <v>装备</v>
          </cell>
        </row>
        <row r="139">
          <cell r="B139">
            <v>6003113020</v>
          </cell>
        </row>
        <row r="139">
          <cell r="D139" t="str">
            <v>装备</v>
          </cell>
        </row>
        <row r="140">
          <cell r="B140">
            <v>6003114020</v>
          </cell>
        </row>
        <row r="140">
          <cell r="D140" t="str">
            <v>装备</v>
          </cell>
        </row>
        <row r="141">
          <cell r="B141">
            <v>6003121020</v>
          </cell>
        </row>
        <row r="141">
          <cell r="D141" t="str">
            <v>装备</v>
          </cell>
        </row>
        <row r="142">
          <cell r="B142">
            <v>6003122020</v>
          </cell>
        </row>
        <row r="142">
          <cell r="D142" t="str">
            <v>装备</v>
          </cell>
        </row>
        <row r="143">
          <cell r="B143">
            <v>6003123020</v>
          </cell>
        </row>
        <row r="143">
          <cell r="D143" t="str">
            <v>装备</v>
          </cell>
        </row>
        <row r="144">
          <cell r="B144">
            <v>6003124020</v>
          </cell>
        </row>
        <row r="144">
          <cell r="D144" t="str">
            <v>装备</v>
          </cell>
        </row>
        <row r="145">
          <cell r="B145">
            <v>6003131020</v>
          </cell>
        </row>
        <row r="145">
          <cell r="D145" t="str">
            <v>装备</v>
          </cell>
        </row>
        <row r="146">
          <cell r="B146">
            <v>6003132020</v>
          </cell>
        </row>
        <row r="146">
          <cell r="D146" t="str">
            <v>装备</v>
          </cell>
        </row>
        <row r="147">
          <cell r="B147">
            <v>6003133020</v>
          </cell>
        </row>
        <row r="147">
          <cell r="D147" t="str">
            <v>装备</v>
          </cell>
        </row>
        <row r="148">
          <cell r="B148">
            <v>6003134020</v>
          </cell>
        </row>
        <row r="148">
          <cell r="D148" t="str">
            <v>装备</v>
          </cell>
        </row>
        <row r="149">
          <cell r="B149">
            <v>6003211020</v>
          </cell>
        </row>
        <row r="149">
          <cell r="D149" t="str">
            <v>装备</v>
          </cell>
        </row>
        <row r="150">
          <cell r="B150">
            <v>6003212020</v>
          </cell>
        </row>
        <row r="150">
          <cell r="D150" t="str">
            <v>装备</v>
          </cell>
        </row>
        <row r="151">
          <cell r="B151">
            <v>6003213020</v>
          </cell>
        </row>
        <row r="151">
          <cell r="D151" t="str">
            <v>装备</v>
          </cell>
        </row>
        <row r="152">
          <cell r="B152">
            <v>6003214020</v>
          </cell>
        </row>
        <row r="152">
          <cell r="D152" t="str">
            <v>装备</v>
          </cell>
        </row>
        <row r="153">
          <cell r="B153">
            <v>6003221020</v>
          </cell>
        </row>
        <row r="153">
          <cell r="D153" t="str">
            <v>装备</v>
          </cell>
        </row>
        <row r="154">
          <cell r="B154">
            <v>6003222020</v>
          </cell>
        </row>
        <row r="154">
          <cell r="D154" t="str">
            <v>装备</v>
          </cell>
        </row>
        <row r="155">
          <cell r="B155">
            <v>6003223020</v>
          </cell>
        </row>
        <row r="155">
          <cell r="D155" t="str">
            <v>装备</v>
          </cell>
        </row>
        <row r="156">
          <cell r="B156">
            <v>6003224020</v>
          </cell>
        </row>
        <row r="156">
          <cell r="D156" t="str">
            <v>装备</v>
          </cell>
        </row>
        <row r="157">
          <cell r="B157">
            <v>6003231020</v>
          </cell>
        </row>
        <row r="157">
          <cell r="D157" t="str">
            <v>装备</v>
          </cell>
        </row>
        <row r="158">
          <cell r="B158">
            <v>6003232020</v>
          </cell>
        </row>
        <row r="158">
          <cell r="D158" t="str">
            <v>装备</v>
          </cell>
        </row>
        <row r="159">
          <cell r="B159">
            <v>6003233020</v>
          </cell>
        </row>
        <row r="159">
          <cell r="D159" t="str">
            <v>装备</v>
          </cell>
        </row>
        <row r="160">
          <cell r="B160">
            <v>6003234020</v>
          </cell>
        </row>
        <row r="160">
          <cell r="D160" t="str">
            <v>装备</v>
          </cell>
        </row>
        <row r="161">
          <cell r="B161">
            <v>6003311020</v>
          </cell>
        </row>
        <row r="161">
          <cell r="D161" t="str">
            <v>装备</v>
          </cell>
        </row>
        <row r="162">
          <cell r="B162">
            <v>6003312020</v>
          </cell>
        </row>
        <row r="162">
          <cell r="D162" t="str">
            <v>装备</v>
          </cell>
        </row>
        <row r="163">
          <cell r="B163">
            <v>6003313020</v>
          </cell>
        </row>
        <row r="163">
          <cell r="D163" t="str">
            <v>装备</v>
          </cell>
        </row>
        <row r="164">
          <cell r="B164">
            <v>6003314020</v>
          </cell>
        </row>
        <row r="164">
          <cell r="D164" t="str">
            <v>装备</v>
          </cell>
        </row>
        <row r="165">
          <cell r="B165">
            <v>6003321020</v>
          </cell>
        </row>
        <row r="165">
          <cell r="D165" t="str">
            <v>装备</v>
          </cell>
        </row>
        <row r="166">
          <cell r="B166">
            <v>6003322020</v>
          </cell>
        </row>
        <row r="166">
          <cell r="D166" t="str">
            <v>装备</v>
          </cell>
        </row>
        <row r="167">
          <cell r="B167">
            <v>6003323020</v>
          </cell>
        </row>
        <row r="167">
          <cell r="D167" t="str">
            <v>装备</v>
          </cell>
        </row>
        <row r="168">
          <cell r="B168">
            <v>6003324020</v>
          </cell>
        </row>
        <row r="168">
          <cell r="D168" t="str">
            <v>装备</v>
          </cell>
        </row>
        <row r="169">
          <cell r="B169">
            <v>6003331020</v>
          </cell>
        </row>
        <row r="169">
          <cell r="D169" t="str">
            <v>装备</v>
          </cell>
        </row>
        <row r="170">
          <cell r="B170">
            <v>6003332020</v>
          </cell>
        </row>
        <row r="170">
          <cell r="D170" t="str">
            <v>装备</v>
          </cell>
        </row>
        <row r="171">
          <cell r="B171">
            <v>6003333020</v>
          </cell>
        </row>
        <row r="171">
          <cell r="D171" t="str">
            <v>装备</v>
          </cell>
        </row>
        <row r="172">
          <cell r="B172">
            <v>6003334020</v>
          </cell>
        </row>
        <row r="172">
          <cell r="D172" t="str">
            <v>装备</v>
          </cell>
        </row>
        <row r="173">
          <cell r="B173">
            <v>6003411020</v>
          </cell>
        </row>
        <row r="173">
          <cell r="D173" t="str">
            <v>装备</v>
          </cell>
        </row>
        <row r="174">
          <cell r="B174">
            <v>6003412020</v>
          </cell>
        </row>
        <row r="174">
          <cell r="D174" t="str">
            <v>装备</v>
          </cell>
        </row>
        <row r="175">
          <cell r="B175">
            <v>6003413020</v>
          </cell>
        </row>
        <row r="175">
          <cell r="D175" t="str">
            <v>装备</v>
          </cell>
        </row>
        <row r="176">
          <cell r="B176">
            <v>6003414020</v>
          </cell>
        </row>
        <row r="176">
          <cell r="D176" t="str">
            <v>装备</v>
          </cell>
        </row>
        <row r="177">
          <cell r="B177">
            <v>6003421020</v>
          </cell>
        </row>
        <row r="177">
          <cell r="D177" t="str">
            <v>装备</v>
          </cell>
        </row>
        <row r="178">
          <cell r="B178">
            <v>6003422020</v>
          </cell>
        </row>
        <row r="178">
          <cell r="D178" t="str">
            <v>装备</v>
          </cell>
        </row>
        <row r="179">
          <cell r="B179">
            <v>6003423020</v>
          </cell>
        </row>
        <row r="179">
          <cell r="D179" t="str">
            <v>装备</v>
          </cell>
        </row>
        <row r="180">
          <cell r="B180">
            <v>6003424020</v>
          </cell>
        </row>
        <row r="180">
          <cell r="D180" t="str">
            <v>装备</v>
          </cell>
        </row>
        <row r="181">
          <cell r="B181">
            <v>6003431020</v>
          </cell>
        </row>
        <row r="181">
          <cell r="D181" t="str">
            <v>装备</v>
          </cell>
        </row>
        <row r="182">
          <cell r="B182">
            <v>6003432020</v>
          </cell>
        </row>
        <row r="182">
          <cell r="D182" t="str">
            <v>装备</v>
          </cell>
        </row>
        <row r="183">
          <cell r="B183">
            <v>6003433020</v>
          </cell>
        </row>
        <row r="183">
          <cell r="D183" t="str">
            <v>装备</v>
          </cell>
        </row>
        <row r="184">
          <cell r="B184">
            <v>6003434020</v>
          </cell>
        </row>
        <row r="184">
          <cell r="D184" t="str">
            <v>装备</v>
          </cell>
        </row>
        <row r="185">
          <cell r="B185">
            <v>6004011030</v>
          </cell>
        </row>
        <row r="185">
          <cell r="D185" t="str">
            <v>装备</v>
          </cell>
        </row>
        <row r="186">
          <cell r="B186">
            <v>6004012030</v>
          </cell>
        </row>
        <row r="186">
          <cell r="D186" t="str">
            <v>装备</v>
          </cell>
        </row>
        <row r="187">
          <cell r="B187">
            <v>6004013030</v>
          </cell>
        </row>
        <row r="187">
          <cell r="D187" t="str">
            <v>装备</v>
          </cell>
        </row>
        <row r="188">
          <cell r="B188">
            <v>6004014030</v>
          </cell>
        </row>
        <row r="188">
          <cell r="D188" t="str">
            <v>装备</v>
          </cell>
        </row>
        <row r="189">
          <cell r="B189">
            <v>6004021030</v>
          </cell>
        </row>
        <row r="189">
          <cell r="D189" t="str">
            <v>装备</v>
          </cell>
        </row>
        <row r="190">
          <cell r="B190">
            <v>6004022030</v>
          </cell>
        </row>
        <row r="190">
          <cell r="D190" t="str">
            <v>装备</v>
          </cell>
        </row>
        <row r="191">
          <cell r="B191">
            <v>6004023030</v>
          </cell>
        </row>
        <row r="191">
          <cell r="D191" t="str">
            <v>装备</v>
          </cell>
        </row>
        <row r="192">
          <cell r="B192">
            <v>6004024030</v>
          </cell>
        </row>
        <row r="192">
          <cell r="D192" t="str">
            <v>装备</v>
          </cell>
        </row>
        <row r="193">
          <cell r="B193">
            <v>6004031030</v>
          </cell>
        </row>
        <row r="193">
          <cell r="D193" t="str">
            <v>装备</v>
          </cell>
        </row>
        <row r="194">
          <cell r="B194">
            <v>6004032030</v>
          </cell>
        </row>
        <row r="194">
          <cell r="D194" t="str">
            <v>装备</v>
          </cell>
        </row>
        <row r="195">
          <cell r="B195">
            <v>6004033030</v>
          </cell>
        </row>
        <row r="195">
          <cell r="D195" t="str">
            <v>装备</v>
          </cell>
        </row>
        <row r="196">
          <cell r="B196">
            <v>6004034030</v>
          </cell>
        </row>
        <row r="196">
          <cell r="D196" t="str">
            <v>装备</v>
          </cell>
        </row>
        <row r="197">
          <cell r="B197">
            <v>6004111030</v>
          </cell>
        </row>
        <row r="197">
          <cell r="D197" t="str">
            <v>装备</v>
          </cell>
        </row>
        <row r="198">
          <cell r="B198">
            <v>6004112030</v>
          </cell>
        </row>
        <row r="198">
          <cell r="D198" t="str">
            <v>装备</v>
          </cell>
        </row>
        <row r="199">
          <cell r="B199">
            <v>6004113030</v>
          </cell>
        </row>
        <row r="199">
          <cell r="D199" t="str">
            <v>装备</v>
          </cell>
        </row>
        <row r="200">
          <cell r="B200">
            <v>6004114030</v>
          </cell>
        </row>
        <row r="200">
          <cell r="D200" t="str">
            <v>装备</v>
          </cell>
        </row>
        <row r="201">
          <cell r="B201">
            <v>6004121030</v>
          </cell>
        </row>
        <row r="201">
          <cell r="D201" t="str">
            <v>装备</v>
          </cell>
        </row>
        <row r="202">
          <cell r="B202">
            <v>6004122030</v>
          </cell>
        </row>
        <row r="202">
          <cell r="D202" t="str">
            <v>装备</v>
          </cell>
        </row>
        <row r="203">
          <cell r="B203">
            <v>6004123030</v>
          </cell>
        </row>
        <row r="203">
          <cell r="D203" t="str">
            <v>装备</v>
          </cell>
        </row>
        <row r="204">
          <cell r="B204">
            <v>6004124030</v>
          </cell>
        </row>
        <row r="204">
          <cell r="D204" t="str">
            <v>装备</v>
          </cell>
        </row>
        <row r="205">
          <cell r="B205">
            <v>6004131030</v>
          </cell>
        </row>
        <row r="205">
          <cell r="D205" t="str">
            <v>装备</v>
          </cell>
        </row>
        <row r="206">
          <cell r="B206">
            <v>6004132030</v>
          </cell>
        </row>
        <row r="206">
          <cell r="D206" t="str">
            <v>装备</v>
          </cell>
        </row>
        <row r="207">
          <cell r="B207">
            <v>6004133030</v>
          </cell>
        </row>
        <row r="207">
          <cell r="D207" t="str">
            <v>装备</v>
          </cell>
        </row>
        <row r="208">
          <cell r="B208">
            <v>6004134030</v>
          </cell>
        </row>
        <row r="208">
          <cell r="D208" t="str">
            <v>装备</v>
          </cell>
        </row>
        <row r="209">
          <cell r="B209">
            <v>6004211030</v>
          </cell>
        </row>
        <row r="209">
          <cell r="D209" t="str">
            <v>装备</v>
          </cell>
        </row>
        <row r="210">
          <cell r="B210">
            <v>6004212030</v>
          </cell>
        </row>
        <row r="210">
          <cell r="D210" t="str">
            <v>装备</v>
          </cell>
        </row>
        <row r="211">
          <cell r="B211">
            <v>6004213030</v>
          </cell>
        </row>
        <row r="211">
          <cell r="D211" t="str">
            <v>装备</v>
          </cell>
        </row>
        <row r="212">
          <cell r="B212">
            <v>6004214030</v>
          </cell>
        </row>
        <row r="212">
          <cell r="D212" t="str">
            <v>装备</v>
          </cell>
        </row>
        <row r="213">
          <cell r="B213">
            <v>6004221030</v>
          </cell>
        </row>
        <row r="213">
          <cell r="D213" t="str">
            <v>装备</v>
          </cell>
        </row>
        <row r="214">
          <cell r="B214">
            <v>6004222030</v>
          </cell>
        </row>
        <row r="214">
          <cell r="D214" t="str">
            <v>装备</v>
          </cell>
        </row>
        <row r="215">
          <cell r="B215">
            <v>6004223030</v>
          </cell>
        </row>
        <row r="215">
          <cell r="D215" t="str">
            <v>装备</v>
          </cell>
        </row>
        <row r="216">
          <cell r="B216">
            <v>6004224030</v>
          </cell>
        </row>
        <row r="216">
          <cell r="D216" t="str">
            <v>装备</v>
          </cell>
        </row>
        <row r="217">
          <cell r="B217">
            <v>6004231030</v>
          </cell>
        </row>
        <row r="217">
          <cell r="D217" t="str">
            <v>装备</v>
          </cell>
        </row>
        <row r="218">
          <cell r="B218">
            <v>6004232030</v>
          </cell>
        </row>
        <row r="218">
          <cell r="D218" t="str">
            <v>装备</v>
          </cell>
        </row>
        <row r="219">
          <cell r="B219">
            <v>6004233030</v>
          </cell>
        </row>
        <row r="219">
          <cell r="D219" t="str">
            <v>装备</v>
          </cell>
        </row>
        <row r="220">
          <cell r="B220">
            <v>6004234030</v>
          </cell>
        </row>
        <row r="220">
          <cell r="D220" t="str">
            <v>装备</v>
          </cell>
        </row>
        <row r="221">
          <cell r="B221">
            <v>6004311030</v>
          </cell>
        </row>
        <row r="221">
          <cell r="D221" t="str">
            <v>装备</v>
          </cell>
        </row>
        <row r="222">
          <cell r="B222">
            <v>6004312030</v>
          </cell>
        </row>
        <row r="222">
          <cell r="D222" t="str">
            <v>装备</v>
          </cell>
        </row>
        <row r="223">
          <cell r="B223">
            <v>6004313030</v>
          </cell>
        </row>
        <row r="223">
          <cell r="D223" t="str">
            <v>装备</v>
          </cell>
        </row>
        <row r="224">
          <cell r="B224">
            <v>6004314030</v>
          </cell>
        </row>
        <row r="224">
          <cell r="D224" t="str">
            <v>装备</v>
          </cell>
        </row>
        <row r="225">
          <cell r="B225">
            <v>6004321030</v>
          </cell>
        </row>
        <row r="225">
          <cell r="D225" t="str">
            <v>装备</v>
          </cell>
        </row>
        <row r="226">
          <cell r="B226">
            <v>6004322030</v>
          </cell>
        </row>
        <row r="226">
          <cell r="D226" t="str">
            <v>装备</v>
          </cell>
        </row>
        <row r="227">
          <cell r="B227">
            <v>6004323030</v>
          </cell>
        </row>
        <row r="227">
          <cell r="D227" t="str">
            <v>装备</v>
          </cell>
        </row>
        <row r="228">
          <cell r="B228">
            <v>6004324030</v>
          </cell>
        </row>
        <row r="228">
          <cell r="D228" t="str">
            <v>装备</v>
          </cell>
        </row>
        <row r="229">
          <cell r="B229">
            <v>6004331030</v>
          </cell>
        </row>
        <row r="229">
          <cell r="D229" t="str">
            <v>装备</v>
          </cell>
        </row>
        <row r="230">
          <cell r="B230">
            <v>6004332030</v>
          </cell>
        </row>
        <row r="230">
          <cell r="D230" t="str">
            <v>装备</v>
          </cell>
        </row>
        <row r="231">
          <cell r="B231">
            <v>6004333030</v>
          </cell>
        </row>
        <row r="231">
          <cell r="D231" t="str">
            <v>装备</v>
          </cell>
        </row>
        <row r="232">
          <cell r="B232">
            <v>6004334030</v>
          </cell>
        </row>
        <row r="232">
          <cell r="D232" t="str">
            <v>装备</v>
          </cell>
        </row>
        <row r="233">
          <cell r="B233">
            <v>6004411030</v>
          </cell>
        </row>
        <row r="233">
          <cell r="D233" t="str">
            <v>装备</v>
          </cell>
        </row>
        <row r="234">
          <cell r="B234">
            <v>6004412030</v>
          </cell>
        </row>
        <row r="234">
          <cell r="D234" t="str">
            <v>装备</v>
          </cell>
        </row>
        <row r="235">
          <cell r="B235">
            <v>6004413030</v>
          </cell>
        </row>
        <row r="235">
          <cell r="D235" t="str">
            <v>装备</v>
          </cell>
        </row>
        <row r="236">
          <cell r="B236">
            <v>6004414030</v>
          </cell>
        </row>
        <row r="236">
          <cell r="D236" t="str">
            <v>装备</v>
          </cell>
        </row>
        <row r="237">
          <cell r="B237">
            <v>6004421030</v>
          </cell>
        </row>
        <row r="237">
          <cell r="D237" t="str">
            <v>装备</v>
          </cell>
        </row>
        <row r="238">
          <cell r="B238">
            <v>6004422030</v>
          </cell>
        </row>
        <row r="238">
          <cell r="D238" t="str">
            <v>装备</v>
          </cell>
        </row>
        <row r="239">
          <cell r="B239">
            <v>6004423030</v>
          </cell>
        </row>
        <row r="239">
          <cell r="D239" t="str">
            <v>装备</v>
          </cell>
        </row>
        <row r="240">
          <cell r="B240">
            <v>6004424030</v>
          </cell>
        </row>
        <row r="240">
          <cell r="D240" t="str">
            <v>装备</v>
          </cell>
        </row>
        <row r="241">
          <cell r="B241">
            <v>6004431030</v>
          </cell>
        </row>
        <row r="241">
          <cell r="D241" t="str">
            <v>装备</v>
          </cell>
        </row>
        <row r="242">
          <cell r="B242">
            <v>6004432030</v>
          </cell>
        </row>
        <row r="242">
          <cell r="D242" t="str">
            <v>装备</v>
          </cell>
        </row>
        <row r="243">
          <cell r="B243">
            <v>6004433030</v>
          </cell>
        </row>
        <row r="243">
          <cell r="D243" t="str">
            <v>装备</v>
          </cell>
        </row>
        <row r="244">
          <cell r="B244">
            <v>6004434030</v>
          </cell>
        </row>
        <row r="244">
          <cell r="D244" t="str">
            <v>装备</v>
          </cell>
        </row>
        <row r="245">
          <cell r="B245">
            <v>6005011045</v>
          </cell>
        </row>
        <row r="245">
          <cell r="D245" t="str">
            <v>装备</v>
          </cell>
        </row>
        <row r="246">
          <cell r="B246">
            <v>6005012045</v>
          </cell>
        </row>
        <row r="246">
          <cell r="D246" t="str">
            <v>装备</v>
          </cell>
        </row>
        <row r="247">
          <cell r="B247">
            <v>6005013045</v>
          </cell>
        </row>
        <row r="247">
          <cell r="D247" t="str">
            <v>装备</v>
          </cell>
        </row>
        <row r="248">
          <cell r="B248">
            <v>6005014045</v>
          </cell>
        </row>
        <row r="248">
          <cell r="D248" t="str">
            <v>装备</v>
          </cell>
        </row>
        <row r="249">
          <cell r="B249">
            <v>6005021045</v>
          </cell>
        </row>
        <row r="249">
          <cell r="D249" t="str">
            <v>装备</v>
          </cell>
        </row>
        <row r="250">
          <cell r="B250">
            <v>6005022045</v>
          </cell>
        </row>
        <row r="250">
          <cell r="D250" t="str">
            <v>装备</v>
          </cell>
        </row>
        <row r="251">
          <cell r="B251">
            <v>6005023045</v>
          </cell>
        </row>
        <row r="251">
          <cell r="D251" t="str">
            <v>装备</v>
          </cell>
        </row>
        <row r="252">
          <cell r="B252">
            <v>6005024045</v>
          </cell>
        </row>
        <row r="252">
          <cell r="D252" t="str">
            <v>装备</v>
          </cell>
        </row>
        <row r="253">
          <cell r="B253">
            <v>6005031045</v>
          </cell>
        </row>
        <row r="253">
          <cell r="D253" t="str">
            <v>装备</v>
          </cell>
        </row>
        <row r="254">
          <cell r="B254">
            <v>6005032045</v>
          </cell>
        </row>
        <row r="254">
          <cell r="D254" t="str">
            <v>装备</v>
          </cell>
        </row>
        <row r="255">
          <cell r="B255">
            <v>6005033045</v>
          </cell>
        </row>
        <row r="255">
          <cell r="D255" t="str">
            <v>装备</v>
          </cell>
        </row>
        <row r="256">
          <cell r="B256">
            <v>6005034045</v>
          </cell>
        </row>
        <row r="256">
          <cell r="D256" t="str">
            <v>装备</v>
          </cell>
        </row>
        <row r="257">
          <cell r="B257">
            <v>6005111045</v>
          </cell>
        </row>
        <row r="257">
          <cell r="D257" t="str">
            <v>装备</v>
          </cell>
        </row>
        <row r="258">
          <cell r="B258">
            <v>6005112045</v>
          </cell>
        </row>
        <row r="258">
          <cell r="D258" t="str">
            <v>装备</v>
          </cell>
        </row>
        <row r="259">
          <cell r="B259">
            <v>6005113045</v>
          </cell>
        </row>
        <row r="259">
          <cell r="D259" t="str">
            <v>装备</v>
          </cell>
        </row>
        <row r="260">
          <cell r="B260">
            <v>6005114045</v>
          </cell>
        </row>
        <row r="260">
          <cell r="D260" t="str">
            <v>装备</v>
          </cell>
        </row>
        <row r="261">
          <cell r="B261">
            <v>6005121045</v>
          </cell>
        </row>
        <row r="261">
          <cell r="D261" t="str">
            <v>装备</v>
          </cell>
        </row>
        <row r="262">
          <cell r="B262">
            <v>6005122045</v>
          </cell>
        </row>
        <row r="262">
          <cell r="D262" t="str">
            <v>装备</v>
          </cell>
        </row>
        <row r="263">
          <cell r="B263">
            <v>6005123045</v>
          </cell>
        </row>
        <row r="263">
          <cell r="D263" t="str">
            <v>装备</v>
          </cell>
        </row>
        <row r="264">
          <cell r="B264">
            <v>6005124045</v>
          </cell>
        </row>
        <row r="264">
          <cell r="D264" t="str">
            <v>装备</v>
          </cell>
        </row>
        <row r="265">
          <cell r="B265">
            <v>6005131045</v>
          </cell>
        </row>
        <row r="265">
          <cell r="D265" t="str">
            <v>装备</v>
          </cell>
        </row>
        <row r="266">
          <cell r="B266">
            <v>6005132045</v>
          </cell>
        </row>
        <row r="266">
          <cell r="D266" t="str">
            <v>装备</v>
          </cell>
        </row>
        <row r="267">
          <cell r="B267">
            <v>6005133045</v>
          </cell>
        </row>
        <row r="267">
          <cell r="D267" t="str">
            <v>装备</v>
          </cell>
        </row>
        <row r="268">
          <cell r="B268">
            <v>6005134045</v>
          </cell>
        </row>
        <row r="268">
          <cell r="D268" t="str">
            <v>装备</v>
          </cell>
        </row>
        <row r="269">
          <cell r="B269">
            <v>6005211045</v>
          </cell>
        </row>
        <row r="269">
          <cell r="D269" t="str">
            <v>装备</v>
          </cell>
        </row>
        <row r="270">
          <cell r="B270">
            <v>6005212045</v>
          </cell>
        </row>
        <row r="270">
          <cell r="D270" t="str">
            <v>装备</v>
          </cell>
        </row>
        <row r="271">
          <cell r="B271">
            <v>6005213045</v>
          </cell>
        </row>
        <row r="271">
          <cell r="D271" t="str">
            <v>装备</v>
          </cell>
        </row>
        <row r="272">
          <cell r="B272">
            <v>6005214045</v>
          </cell>
        </row>
        <row r="272">
          <cell r="D272" t="str">
            <v>装备</v>
          </cell>
        </row>
        <row r="273">
          <cell r="B273">
            <v>6005221045</v>
          </cell>
        </row>
        <row r="273">
          <cell r="D273" t="str">
            <v>装备</v>
          </cell>
        </row>
        <row r="274">
          <cell r="B274">
            <v>6005222045</v>
          </cell>
        </row>
        <row r="274">
          <cell r="D274" t="str">
            <v>装备</v>
          </cell>
        </row>
        <row r="275">
          <cell r="B275">
            <v>6005223045</v>
          </cell>
        </row>
        <row r="275">
          <cell r="D275" t="str">
            <v>装备</v>
          </cell>
        </row>
        <row r="276">
          <cell r="B276">
            <v>6005224045</v>
          </cell>
        </row>
        <row r="276">
          <cell r="D276" t="str">
            <v>装备</v>
          </cell>
        </row>
        <row r="277">
          <cell r="B277">
            <v>6005231045</v>
          </cell>
        </row>
        <row r="277">
          <cell r="D277" t="str">
            <v>装备</v>
          </cell>
        </row>
        <row r="278">
          <cell r="B278">
            <v>6005232045</v>
          </cell>
        </row>
        <row r="278">
          <cell r="D278" t="str">
            <v>装备</v>
          </cell>
        </row>
        <row r="279">
          <cell r="B279">
            <v>6005233045</v>
          </cell>
        </row>
        <row r="279">
          <cell r="D279" t="str">
            <v>装备</v>
          </cell>
        </row>
        <row r="280">
          <cell r="B280">
            <v>6005234045</v>
          </cell>
        </row>
        <row r="280">
          <cell r="D280" t="str">
            <v>装备</v>
          </cell>
        </row>
        <row r="281">
          <cell r="B281">
            <v>6005311045</v>
          </cell>
        </row>
        <row r="281">
          <cell r="D281" t="str">
            <v>装备</v>
          </cell>
        </row>
        <row r="282">
          <cell r="B282">
            <v>6005312045</v>
          </cell>
        </row>
        <row r="282">
          <cell r="D282" t="str">
            <v>装备</v>
          </cell>
        </row>
        <row r="283">
          <cell r="B283">
            <v>6005313045</v>
          </cell>
        </row>
        <row r="283">
          <cell r="D283" t="str">
            <v>装备</v>
          </cell>
        </row>
        <row r="284">
          <cell r="B284">
            <v>6005314045</v>
          </cell>
        </row>
        <row r="284">
          <cell r="D284" t="str">
            <v>装备</v>
          </cell>
        </row>
        <row r="285">
          <cell r="B285">
            <v>6005321045</v>
          </cell>
        </row>
        <row r="285">
          <cell r="D285" t="str">
            <v>装备</v>
          </cell>
        </row>
        <row r="286">
          <cell r="B286">
            <v>6005322045</v>
          </cell>
        </row>
        <row r="286">
          <cell r="D286" t="str">
            <v>装备</v>
          </cell>
        </row>
        <row r="287">
          <cell r="B287">
            <v>6005323045</v>
          </cell>
        </row>
        <row r="287">
          <cell r="D287" t="str">
            <v>装备</v>
          </cell>
        </row>
        <row r="288">
          <cell r="B288">
            <v>6005324045</v>
          </cell>
        </row>
        <row r="288">
          <cell r="D288" t="str">
            <v>装备</v>
          </cell>
        </row>
        <row r="289">
          <cell r="B289">
            <v>6005331045</v>
          </cell>
        </row>
        <row r="289">
          <cell r="D289" t="str">
            <v>装备</v>
          </cell>
        </row>
        <row r="290">
          <cell r="B290">
            <v>6005332045</v>
          </cell>
        </row>
        <row r="290">
          <cell r="D290" t="str">
            <v>装备</v>
          </cell>
        </row>
        <row r="291">
          <cell r="B291">
            <v>6005333045</v>
          </cell>
        </row>
        <row r="291">
          <cell r="D291" t="str">
            <v>装备</v>
          </cell>
        </row>
        <row r="292">
          <cell r="B292">
            <v>6005334045</v>
          </cell>
        </row>
        <row r="292">
          <cell r="D292" t="str">
            <v>装备</v>
          </cell>
        </row>
        <row r="293">
          <cell r="B293">
            <v>6005411045</v>
          </cell>
        </row>
        <row r="293">
          <cell r="D293" t="str">
            <v>装备</v>
          </cell>
        </row>
        <row r="294">
          <cell r="B294">
            <v>6005412045</v>
          </cell>
        </row>
        <row r="294">
          <cell r="D294" t="str">
            <v>装备</v>
          </cell>
        </row>
        <row r="295">
          <cell r="B295">
            <v>6005413045</v>
          </cell>
        </row>
        <row r="295">
          <cell r="D295" t="str">
            <v>装备</v>
          </cell>
        </row>
        <row r="296">
          <cell r="B296">
            <v>6005414045</v>
          </cell>
        </row>
        <row r="296">
          <cell r="D296" t="str">
            <v>装备</v>
          </cell>
        </row>
        <row r="297">
          <cell r="B297">
            <v>6005421045</v>
          </cell>
        </row>
        <row r="297">
          <cell r="D297" t="str">
            <v>装备</v>
          </cell>
        </row>
        <row r="298">
          <cell r="B298">
            <v>6005422045</v>
          </cell>
        </row>
        <row r="298">
          <cell r="D298" t="str">
            <v>装备</v>
          </cell>
        </row>
        <row r="299">
          <cell r="B299">
            <v>6005423045</v>
          </cell>
        </row>
        <row r="299">
          <cell r="D299" t="str">
            <v>装备</v>
          </cell>
        </row>
        <row r="300">
          <cell r="B300">
            <v>6005424045</v>
          </cell>
        </row>
        <row r="300">
          <cell r="D300" t="str">
            <v>装备</v>
          </cell>
        </row>
        <row r="301">
          <cell r="B301">
            <v>6005431045</v>
          </cell>
        </row>
        <row r="301">
          <cell r="D301" t="str">
            <v>装备</v>
          </cell>
        </row>
        <row r="302">
          <cell r="B302">
            <v>6005432045</v>
          </cell>
        </row>
        <row r="302">
          <cell r="D302" t="str">
            <v>装备</v>
          </cell>
        </row>
        <row r="303">
          <cell r="B303">
            <v>6005433045</v>
          </cell>
        </row>
        <row r="303">
          <cell r="D303" t="str">
            <v>装备</v>
          </cell>
        </row>
        <row r="304">
          <cell r="B304">
            <v>6005434045</v>
          </cell>
        </row>
        <row r="304">
          <cell r="D304" t="str">
            <v>装备</v>
          </cell>
        </row>
        <row r="305">
          <cell r="B305">
            <v>6006011060</v>
          </cell>
        </row>
        <row r="305">
          <cell r="D305" t="str">
            <v>装备</v>
          </cell>
        </row>
        <row r="306">
          <cell r="B306">
            <v>6006012060</v>
          </cell>
        </row>
        <row r="306">
          <cell r="D306" t="str">
            <v>装备</v>
          </cell>
        </row>
        <row r="307">
          <cell r="B307">
            <v>6006013060</v>
          </cell>
        </row>
        <row r="307">
          <cell r="D307" t="str">
            <v>装备</v>
          </cell>
        </row>
        <row r="308">
          <cell r="B308">
            <v>6006014060</v>
          </cell>
        </row>
        <row r="308">
          <cell r="D308" t="str">
            <v>装备</v>
          </cell>
        </row>
        <row r="309">
          <cell r="B309">
            <v>6006021060</v>
          </cell>
        </row>
        <row r="309">
          <cell r="D309" t="str">
            <v>装备</v>
          </cell>
        </row>
        <row r="310">
          <cell r="B310">
            <v>6006022060</v>
          </cell>
        </row>
        <row r="310">
          <cell r="D310" t="str">
            <v>装备</v>
          </cell>
        </row>
        <row r="311">
          <cell r="B311">
            <v>6006023060</v>
          </cell>
        </row>
        <row r="311">
          <cell r="D311" t="str">
            <v>装备</v>
          </cell>
        </row>
        <row r="312">
          <cell r="B312">
            <v>6006024060</v>
          </cell>
        </row>
        <row r="312">
          <cell r="D312" t="str">
            <v>装备</v>
          </cell>
        </row>
        <row r="313">
          <cell r="B313">
            <v>6006031060</v>
          </cell>
        </row>
        <row r="313">
          <cell r="D313" t="str">
            <v>装备</v>
          </cell>
        </row>
        <row r="314">
          <cell r="B314">
            <v>6006032060</v>
          </cell>
        </row>
        <row r="314">
          <cell r="D314" t="str">
            <v>装备</v>
          </cell>
        </row>
        <row r="315">
          <cell r="B315">
            <v>6006033060</v>
          </cell>
        </row>
        <row r="315">
          <cell r="D315" t="str">
            <v>装备</v>
          </cell>
        </row>
        <row r="316">
          <cell r="B316">
            <v>6006034060</v>
          </cell>
        </row>
        <row r="316">
          <cell r="D316" t="str">
            <v>装备</v>
          </cell>
        </row>
        <row r="317">
          <cell r="B317">
            <v>6006111060</v>
          </cell>
        </row>
        <row r="317">
          <cell r="D317" t="str">
            <v>装备</v>
          </cell>
        </row>
        <row r="318">
          <cell r="B318">
            <v>6006112060</v>
          </cell>
        </row>
        <row r="318">
          <cell r="D318" t="str">
            <v>装备</v>
          </cell>
        </row>
        <row r="319">
          <cell r="B319">
            <v>6006113060</v>
          </cell>
        </row>
        <row r="319">
          <cell r="D319" t="str">
            <v>装备</v>
          </cell>
        </row>
        <row r="320">
          <cell r="B320">
            <v>6006114060</v>
          </cell>
        </row>
        <row r="320">
          <cell r="D320" t="str">
            <v>装备</v>
          </cell>
        </row>
        <row r="321">
          <cell r="B321">
            <v>6006121060</v>
          </cell>
        </row>
        <row r="321">
          <cell r="D321" t="str">
            <v>装备</v>
          </cell>
        </row>
        <row r="322">
          <cell r="B322">
            <v>6006122060</v>
          </cell>
        </row>
        <row r="322">
          <cell r="D322" t="str">
            <v>装备</v>
          </cell>
        </row>
        <row r="323">
          <cell r="B323">
            <v>6006123060</v>
          </cell>
        </row>
        <row r="323">
          <cell r="D323" t="str">
            <v>装备</v>
          </cell>
        </row>
        <row r="324">
          <cell r="B324">
            <v>6006124060</v>
          </cell>
        </row>
        <row r="324">
          <cell r="D324" t="str">
            <v>装备</v>
          </cell>
        </row>
        <row r="325">
          <cell r="B325">
            <v>6006131060</v>
          </cell>
        </row>
        <row r="325">
          <cell r="D325" t="str">
            <v>装备</v>
          </cell>
        </row>
        <row r="326">
          <cell r="B326">
            <v>6006132060</v>
          </cell>
        </row>
        <row r="326">
          <cell r="D326" t="str">
            <v>装备</v>
          </cell>
        </row>
        <row r="327">
          <cell r="B327">
            <v>6006133060</v>
          </cell>
        </row>
        <row r="327">
          <cell r="D327" t="str">
            <v>装备</v>
          </cell>
        </row>
        <row r="328">
          <cell r="B328">
            <v>6006134060</v>
          </cell>
        </row>
        <row r="328">
          <cell r="D328" t="str">
            <v>装备</v>
          </cell>
        </row>
        <row r="329">
          <cell r="B329">
            <v>6006211060</v>
          </cell>
        </row>
        <row r="329">
          <cell r="D329" t="str">
            <v>装备</v>
          </cell>
        </row>
        <row r="330">
          <cell r="B330">
            <v>6006212060</v>
          </cell>
        </row>
        <row r="330">
          <cell r="D330" t="str">
            <v>装备</v>
          </cell>
        </row>
        <row r="331">
          <cell r="B331">
            <v>6006213060</v>
          </cell>
        </row>
        <row r="331">
          <cell r="D331" t="str">
            <v>装备</v>
          </cell>
        </row>
        <row r="332">
          <cell r="B332">
            <v>6006214060</v>
          </cell>
        </row>
        <row r="332">
          <cell r="D332" t="str">
            <v>装备</v>
          </cell>
        </row>
        <row r="333">
          <cell r="B333">
            <v>6006221060</v>
          </cell>
        </row>
        <row r="333">
          <cell r="D333" t="str">
            <v>装备</v>
          </cell>
        </row>
        <row r="334">
          <cell r="B334">
            <v>6006222060</v>
          </cell>
        </row>
        <row r="334">
          <cell r="D334" t="str">
            <v>装备</v>
          </cell>
        </row>
        <row r="335">
          <cell r="B335">
            <v>6006223060</v>
          </cell>
        </row>
        <row r="335">
          <cell r="D335" t="str">
            <v>装备</v>
          </cell>
        </row>
        <row r="336">
          <cell r="B336">
            <v>6006224060</v>
          </cell>
        </row>
        <row r="336">
          <cell r="D336" t="str">
            <v>装备</v>
          </cell>
        </row>
        <row r="337">
          <cell r="B337">
            <v>6006231060</v>
          </cell>
        </row>
        <row r="337">
          <cell r="D337" t="str">
            <v>装备</v>
          </cell>
        </row>
        <row r="338">
          <cell r="B338">
            <v>6006232060</v>
          </cell>
        </row>
        <row r="338">
          <cell r="D338" t="str">
            <v>装备</v>
          </cell>
        </row>
        <row r="339">
          <cell r="B339">
            <v>6006233060</v>
          </cell>
        </row>
        <row r="339">
          <cell r="D339" t="str">
            <v>装备</v>
          </cell>
        </row>
        <row r="340">
          <cell r="B340">
            <v>6006234060</v>
          </cell>
        </row>
        <row r="340">
          <cell r="D340" t="str">
            <v>装备</v>
          </cell>
        </row>
        <row r="341">
          <cell r="B341">
            <v>6006311060</v>
          </cell>
        </row>
        <row r="341">
          <cell r="D341" t="str">
            <v>装备</v>
          </cell>
        </row>
        <row r="342">
          <cell r="B342">
            <v>6006312060</v>
          </cell>
        </row>
        <row r="342">
          <cell r="D342" t="str">
            <v>装备</v>
          </cell>
        </row>
        <row r="343">
          <cell r="B343">
            <v>6006313060</v>
          </cell>
        </row>
        <row r="343">
          <cell r="D343" t="str">
            <v>装备</v>
          </cell>
        </row>
        <row r="344">
          <cell r="B344">
            <v>6006314060</v>
          </cell>
        </row>
        <row r="344">
          <cell r="D344" t="str">
            <v>装备</v>
          </cell>
        </row>
        <row r="345">
          <cell r="B345">
            <v>6006321060</v>
          </cell>
        </row>
        <row r="345">
          <cell r="D345" t="str">
            <v>装备</v>
          </cell>
        </row>
        <row r="346">
          <cell r="B346">
            <v>6006322060</v>
          </cell>
        </row>
        <row r="346">
          <cell r="D346" t="str">
            <v>装备</v>
          </cell>
        </row>
        <row r="347">
          <cell r="B347">
            <v>6006323060</v>
          </cell>
        </row>
        <row r="347">
          <cell r="D347" t="str">
            <v>装备</v>
          </cell>
        </row>
        <row r="348">
          <cell r="B348">
            <v>6006324060</v>
          </cell>
        </row>
        <row r="348">
          <cell r="D348" t="str">
            <v>装备</v>
          </cell>
        </row>
        <row r="349">
          <cell r="B349">
            <v>6006331060</v>
          </cell>
        </row>
        <row r="349">
          <cell r="D349" t="str">
            <v>装备</v>
          </cell>
        </row>
        <row r="350">
          <cell r="B350">
            <v>6006332060</v>
          </cell>
        </row>
        <row r="350">
          <cell r="D350" t="str">
            <v>装备</v>
          </cell>
        </row>
        <row r="351">
          <cell r="B351">
            <v>6006333060</v>
          </cell>
        </row>
        <row r="351">
          <cell r="D351" t="str">
            <v>装备</v>
          </cell>
        </row>
        <row r="352">
          <cell r="B352">
            <v>6006334060</v>
          </cell>
        </row>
        <row r="352">
          <cell r="D352" t="str">
            <v>装备</v>
          </cell>
        </row>
        <row r="353">
          <cell r="B353">
            <v>6006411060</v>
          </cell>
        </row>
        <row r="353">
          <cell r="D353" t="str">
            <v>装备</v>
          </cell>
        </row>
        <row r="354">
          <cell r="B354">
            <v>6006412060</v>
          </cell>
        </row>
        <row r="354">
          <cell r="D354" t="str">
            <v>装备</v>
          </cell>
        </row>
        <row r="355">
          <cell r="B355">
            <v>6006413060</v>
          </cell>
        </row>
        <row r="355">
          <cell r="D355" t="str">
            <v>装备</v>
          </cell>
        </row>
        <row r="356">
          <cell r="B356">
            <v>6006414060</v>
          </cell>
        </row>
        <row r="356">
          <cell r="D356" t="str">
            <v>装备</v>
          </cell>
        </row>
        <row r="357">
          <cell r="B357">
            <v>6006421060</v>
          </cell>
        </row>
        <row r="357">
          <cell r="D357" t="str">
            <v>装备</v>
          </cell>
        </row>
        <row r="358">
          <cell r="B358">
            <v>6006422060</v>
          </cell>
        </row>
        <row r="358">
          <cell r="D358" t="str">
            <v>装备</v>
          </cell>
        </row>
        <row r="359">
          <cell r="B359">
            <v>6006423060</v>
          </cell>
        </row>
        <row r="359">
          <cell r="D359" t="str">
            <v>装备</v>
          </cell>
        </row>
        <row r="360">
          <cell r="B360">
            <v>6006424060</v>
          </cell>
        </row>
        <row r="360">
          <cell r="D360" t="str">
            <v>装备</v>
          </cell>
        </row>
        <row r="361">
          <cell r="B361">
            <v>6006431060</v>
          </cell>
        </row>
        <row r="361">
          <cell r="D361" t="str">
            <v>装备</v>
          </cell>
        </row>
        <row r="362">
          <cell r="B362">
            <v>6006432060</v>
          </cell>
        </row>
        <row r="362">
          <cell r="D362" t="str">
            <v>装备</v>
          </cell>
        </row>
        <row r="363">
          <cell r="B363">
            <v>6006433060</v>
          </cell>
        </row>
        <row r="363">
          <cell r="D363" t="str">
            <v>装备</v>
          </cell>
        </row>
        <row r="364">
          <cell r="B364">
            <v>6006434060</v>
          </cell>
        </row>
        <row r="364">
          <cell r="D364" t="str">
            <v>装备</v>
          </cell>
        </row>
        <row r="365">
          <cell r="B365">
            <v>6007011080</v>
          </cell>
        </row>
        <row r="365">
          <cell r="D365" t="str">
            <v>装备</v>
          </cell>
        </row>
        <row r="366">
          <cell r="B366">
            <v>6007012080</v>
          </cell>
        </row>
        <row r="366">
          <cell r="D366" t="str">
            <v>装备</v>
          </cell>
        </row>
        <row r="367">
          <cell r="B367">
            <v>6007013080</v>
          </cell>
        </row>
        <row r="367">
          <cell r="D367" t="str">
            <v>装备</v>
          </cell>
        </row>
        <row r="368">
          <cell r="B368">
            <v>6007014080</v>
          </cell>
        </row>
        <row r="368">
          <cell r="D368" t="str">
            <v>装备</v>
          </cell>
        </row>
        <row r="369">
          <cell r="B369">
            <v>6007021080</v>
          </cell>
        </row>
        <row r="369">
          <cell r="D369" t="str">
            <v>装备</v>
          </cell>
        </row>
        <row r="370">
          <cell r="B370">
            <v>6007022080</v>
          </cell>
        </row>
        <row r="370">
          <cell r="D370" t="str">
            <v>装备</v>
          </cell>
        </row>
        <row r="371">
          <cell r="B371">
            <v>6007023080</v>
          </cell>
        </row>
        <row r="371">
          <cell r="D371" t="str">
            <v>装备</v>
          </cell>
        </row>
        <row r="372">
          <cell r="B372">
            <v>6007024080</v>
          </cell>
        </row>
        <row r="372">
          <cell r="D372" t="str">
            <v>装备</v>
          </cell>
        </row>
        <row r="373">
          <cell r="B373">
            <v>6007031080</v>
          </cell>
        </row>
        <row r="373">
          <cell r="D373" t="str">
            <v>装备</v>
          </cell>
        </row>
        <row r="374">
          <cell r="B374">
            <v>6007032080</v>
          </cell>
        </row>
        <row r="374">
          <cell r="D374" t="str">
            <v>装备</v>
          </cell>
        </row>
        <row r="375">
          <cell r="B375">
            <v>6007033080</v>
          </cell>
        </row>
        <row r="375">
          <cell r="D375" t="str">
            <v>装备</v>
          </cell>
        </row>
        <row r="376">
          <cell r="B376">
            <v>6007034080</v>
          </cell>
        </row>
        <row r="376">
          <cell r="D376" t="str">
            <v>装备</v>
          </cell>
        </row>
        <row r="377">
          <cell r="B377">
            <v>6007111080</v>
          </cell>
        </row>
        <row r="377">
          <cell r="D377" t="str">
            <v>装备</v>
          </cell>
        </row>
        <row r="378">
          <cell r="B378">
            <v>6007112080</v>
          </cell>
        </row>
        <row r="378">
          <cell r="D378" t="str">
            <v>装备</v>
          </cell>
        </row>
        <row r="379">
          <cell r="B379">
            <v>6007113080</v>
          </cell>
        </row>
        <row r="379">
          <cell r="D379" t="str">
            <v>装备</v>
          </cell>
        </row>
        <row r="380">
          <cell r="B380">
            <v>6007114080</v>
          </cell>
        </row>
        <row r="380">
          <cell r="D380" t="str">
            <v>装备</v>
          </cell>
        </row>
        <row r="381">
          <cell r="B381">
            <v>6007121080</v>
          </cell>
        </row>
        <row r="381">
          <cell r="D381" t="str">
            <v>装备</v>
          </cell>
        </row>
        <row r="382">
          <cell r="B382">
            <v>6007122080</v>
          </cell>
        </row>
        <row r="382">
          <cell r="D382" t="str">
            <v>装备</v>
          </cell>
        </row>
        <row r="383">
          <cell r="B383">
            <v>6007123080</v>
          </cell>
        </row>
        <row r="383">
          <cell r="D383" t="str">
            <v>装备</v>
          </cell>
        </row>
        <row r="384">
          <cell r="B384">
            <v>6007124080</v>
          </cell>
        </row>
        <row r="384">
          <cell r="D384" t="str">
            <v>装备</v>
          </cell>
        </row>
        <row r="385">
          <cell r="B385">
            <v>6007131080</v>
          </cell>
        </row>
        <row r="385">
          <cell r="D385" t="str">
            <v>装备</v>
          </cell>
        </row>
        <row r="386">
          <cell r="B386">
            <v>6007132080</v>
          </cell>
        </row>
        <row r="386">
          <cell r="D386" t="str">
            <v>装备</v>
          </cell>
        </row>
        <row r="387">
          <cell r="B387">
            <v>6007133080</v>
          </cell>
        </row>
        <row r="387">
          <cell r="D387" t="str">
            <v>装备</v>
          </cell>
        </row>
        <row r="388">
          <cell r="B388">
            <v>6007134080</v>
          </cell>
        </row>
        <row r="388">
          <cell r="D388" t="str">
            <v>装备</v>
          </cell>
        </row>
        <row r="389">
          <cell r="B389">
            <v>6007211080</v>
          </cell>
        </row>
        <row r="389">
          <cell r="D389" t="str">
            <v>装备</v>
          </cell>
        </row>
        <row r="390">
          <cell r="B390">
            <v>6007212080</v>
          </cell>
        </row>
        <row r="390">
          <cell r="D390" t="str">
            <v>装备</v>
          </cell>
        </row>
        <row r="391">
          <cell r="B391">
            <v>6007213080</v>
          </cell>
        </row>
        <row r="391">
          <cell r="D391" t="str">
            <v>装备</v>
          </cell>
        </row>
        <row r="392">
          <cell r="B392">
            <v>6007214080</v>
          </cell>
        </row>
        <row r="392">
          <cell r="D392" t="str">
            <v>装备</v>
          </cell>
        </row>
        <row r="393">
          <cell r="B393">
            <v>6007221080</v>
          </cell>
        </row>
        <row r="393">
          <cell r="D393" t="str">
            <v>装备</v>
          </cell>
        </row>
        <row r="394">
          <cell r="B394">
            <v>6007222080</v>
          </cell>
        </row>
        <row r="394">
          <cell r="D394" t="str">
            <v>装备</v>
          </cell>
        </row>
        <row r="395">
          <cell r="B395">
            <v>6007223080</v>
          </cell>
        </row>
        <row r="395">
          <cell r="D395" t="str">
            <v>装备</v>
          </cell>
        </row>
        <row r="396">
          <cell r="B396">
            <v>6007224080</v>
          </cell>
        </row>
        <row r="396">
          <cell r="D396" t="str">
            <v>装备</v>
          </cell>
        </row>
        <row r="397">
          <cell r="B397">
            <v>6007231080</v>
          </cell>
        </row>
        <row r="397">
          <cell r="D397" t="str">
            <v>装备</v>
          </cell>
        </row>
        <row r="398">
          <cell r="B398">
            <v>6007232080</v>
          </cell>
        </row>
        <row r="398">
          <cell r="D398" t="str">
            <v>装备</v>
          </cell>
        </row>
        <row r="399">
          <cell r="B399">
            <v>6007233080</v>
          </cell>
        </row>
        <row r="399">
          <cell r="D399" t="str">
            <v>装备</v>
          </cell>
        </row>
        <row r="400">
          <cell r="B400">
            <v>6007234080</v>
          </cell>
        </row>
        <row r="400">
          <cell r="D400" t="str">
            <v>装备</v>
          </cell>
        </row>
        <row r="401">
          <cell r="B401">
            <v>6007311080</v>
          </cell>
        </row>
        <row r="401">
          <cell r="D401" t="str">
            <v>装备</v>
          </cell>
        </row>
        <row r="402">
          <cell r="B402">
            <v>6007312080</v>
          </cell>
        </row>
        <row r="402">
          <cell r="D402" t="str">
            <v>装备</v>
          </cell>
        </row>
        <row r="403">
          <cell r="B403">
            <v>6007313080</v>
          </cell>
        </row>
        <row r="403">
          <cell r="D403" t="str">
            <v>装备</v>
          </cell>
        </row>
        <row r="404">
          <cell r="B404">
            <v>6007314080</v>
          </cell>
        </row>
        <row r="404">
          <cell r="D404" t="str">
            <v>装备</v>
          </cell>
        </row>
        <row r="405">
          <cell r="B405">
            <v>6007321080</v>
          </cell>
        </row>
        <row r="405">
          <cell r="D405" t="str">
            <v>装备</v>
          </cell>
        </row>
        <row r="406">
          <cell r="B406">
            <v>6007322080</v>
          </cell>
        </row>
        <row r="406">
          <cell r="D406" t="str">
            <v>装备</v>
          </cell>
        </row>
        <row r="407">
          <cell r="B407">
            <v>6007323080</v>
          </cell>
        </row>
        <row r="407">
          <cell r="D407" t="str">
            <v>装备</v>
          </cell>
        </row>
        <row r="408">
          <cell r="B408">
            <v>6007324080</v>
          </cell>
        </row>
        <row r="408">
          <cell r="D408" t="str">
            <v>装备</v>
          </cell>
        </row>
        <row r="409">
          <cell r="B409">
            <v>6007331080</v>
          </cell>
        </row>
        <row r="409">
          <cell r="D409" t="str">
            <v>装备</v>
          </cell>
        </row>
        <row r="410">
          <cell r="B410">
            <v>6007332080</v>
          </cell>
        </row>
        <row r="410">
          <cell r="D410" t="str">
            <v>装备</v>
          </cell>
        </row>
        <row r="411">
          <cell r="B411">
            <v>6007333080</v>
          </cell>
        </row>
        <row r="411">
          <cell r="D411" t="str">
            <v>装备</v>
          </cell>
        </row>
        <row r="412">
          <cell r="B412">
            <v>6007334080</v>
          </cell>
        </row>
        <row r="412">
          <cell r="D412" t="str">
            <v>装备</v>
          </cell>
        </row>
        <row r="413">
          <cell r="B413">
            <v>6007411080</v>
          </cell>
        </row>
        <row r="413">
          <cell r="D413" t="str">
            <v>装备</v>
          </cell>
        </row>
        <row r="414">
          <cell r="B414">
            <v>6007412080</v>
          </cell>
        </row>
        <row r="414">
          <cell r="D414" t="str">
            <v>装备</v>
          </cell>
        </row>
        <row r="415">
          <cell r="B415">
            <v>6007413080</v>
          </cell>
        </row>
        <row r="415">
          <cell r="D415" t="str">
            <v>装备</v>
          </cell>
        </row>
        <row r="416">
          <cell r="B416">
            <v>6007414080</v>
          </cell>
        </row>
        <row r="416">
          <cell r="D416" t="str">
            <v>装备</v>
          </cell>
        </row>
        <row r="417">
          <cell r="B417">
            <v>6007421080</v>
          </cell>
        </row>
        <row r="417">
          <cell r="D417" t="str">
            <v>装备</v>
          </cell>
        </row>
        <row r="418">
          <cell r="B418">
            <v>6007422080</v>
          </cell>
        </row>
        <row r="418">
          <cell r="D418" t="str">
            <v>装备</v>
          </cell>
        </row>
        <row r="419">
          <cell r="B419">
            <v>6007423080</v>
          </cell>
        </row>
        <row r="419">
          <cell r="D419" t="str">
            <v>装备</v>
          </cell>
        </row>
        <row r="420">
          <cell r="B420">
            <v>6007424080</v>
          </cell>
        </row>
        <row r="420">
          <cell r="D420" t="str">
            <v>装备</v>
          </cell>
        </row>
        <row r="421">
          <cell r="B421">
            <v>6007431080</v>
          </cell>
        </row>
        <row r="421">
          <cell r="D421" t="str">
            <v>装备</v>
          </cell>
        </row>
        <row r="422">
          <cell r="B422">
            <v>6007432080</v>
          </cell>
        </row>
        <row r="422">
          <cell r="D422" t="str">
            <v>装备</v>
          </cell>
        </row>
        <row r="423">
          <cell r="B423">
            <v>6007433080</v>
          </cell>
        </row>
        <row r="423">
          <cell r="D423" t="str">
            <v>装备</v>
          </cell>
        </row>
        <row r="424">
          <cell r="B424">
            <v>6007434080</v>
          </cell>
        </row>
        <row r="424">
          <cell r="D424" t="str">
            <v>装备</v>
          </cell>
        </row>
        <row r="425">
          <cell r="B425">
            <v>6008011090</v>
          </cell>
        </row>
        <row r="425">
          <cell r="D425" t="str">
            <v>装备</v>
          </cell>
        </row>
        <row r="426">
          <cell r="B426">
            <v>6008012090</v>
          </cell>
        </row>
        <row r="426">
          <cell r="D426" t="str">
            <v>装备</v>
          </cell>
        </row>
        <row r="427">
          <cell r="B427">
            <v>6008013090</v>
          </cell>
        </row>
        <row r="427">
          <cell r="D427" t="str">
            <v>装备</v>
          </cell>
        </row>
        <row r="428">
          <cell r="B428">
            <v>6008014090</v>
          </cell>
        </row>
        <row r="428">
          <cell r="D428" t="str">
            <v>装备</v>
          </cell>
        </row>
        <row r="429">
          <cell r="B429">
            <v>6008021090</v>
          </cell>
        </row>
        <row r="429">
          <cell r="D429" t="str">
            <v>装备</v>
          </cell>
        </row>
        <row r="430">
          <cell r="B430">
            <v>6008022090</v>
          </cell>
        </row>
        <row r="430">
          <cell r="D430" t="str">
            <v>装备</v>
          </cell>
        </row>
        <row r="431">
          <cell r="B431">
            <v>6008023090</v>
          </cell>
        </row>
        <row r="431">
          <cell r="D431" t="str">
            <v>装备</v>
          </cell>
        </row>
        <row r="432">
          <cell r="B432">
            <v>6008024090</v>
          </cell>
        </row>
        <row r="432">
          <cell r="D432" t="str">
            <v>装备</v>
          </cell>
        </row>
        <row r="433">
          <cell r="B433">
            <v>6008031090</v>
          </cell>
        </row>
        <row r="433">
          <cell r="D433" t="str">
            <v>装备</v>
          </cell>
        </row>
        <row r="434">
          <cell r="B434">
            <v>6008032090</v>
          </cell>
        </row>
        <row r="434">
          <cell r="D434" t="str">
            <v>装备</v>
          </cell>
        </row>
        <row r="435">
          <cell r="B435">
            <v>6008033090</v>
          </cell>
        </row>
        <row r="435">
          <cell r="D435" t="str">
            <v>装备</v>
          </cell>
        </row>
        <row r="436">
          <cell r="B436">
            <v>6008034090</v>
          </cell>
        </row>
        <row r="436">
          <cell r="D436" t="str">
            <v>装备</v>
          </cell>
        </row>
        <row r="437">
          <cell r="B437">
            <v>6008111090</v>
          </cell>
        </row>
        <row r="437">
          <cell r="D437" t="str">
            <v>装备</v>
          </cell>
        </row>
        <row r="438">
          <cell r="B438">
            <v>6008112090</v>
          </cell>
        </row>
        <row r="438">
          <cell r="D438" t="str">
            <v>装备</v>
          </cell>
        </row>
        <row r="439">
          <cell r="B439">
            <v>6008113090</v>
          </cell>
        </row>
        <row r="439">
          <cell r="D439" t="str">
            <v>装备</v>
          </cell>
        </row>
        <row r="440">
          <cell r="B440">
            <v>6008114090</v>
          </cell>
        </row>
        <row r="440">
          <cell r="D440" t="str">
            <v>装备</v>
          </cell>
        </row>
        <row r="441">
          <cell r="B441">
            <v>6008121090</v>
          </cell>
        </row>
        <row r="441">
          <cell r="D441" t="str">
            <v>装备</v>
          </cell>
        </row>
        <row r="442">
          <cell r="B442">
            <v>6008122090</v>
          </cell>
        </row>
        <row r="442">
          <cell r="D442" t="str">
            <v>装备</v>
          </cell>
        </row>
        <row r="443">
          <cell r="B443">
            <v>6008123090</v>
          </cell>
        </row>
        <row r="443">
          <cell r="D443" t="str">
            <v>装备</v>
          </cell>
        </row>
        <row r="444">
          <cell r="B444">
            <v>6008124090</v>
          </cell>
        </row>
        <row r="444">
          <cell r="D444" t="str">
            <v>装备</v>
          </cell>
        </row>
        <row r="445">
          <cell r="B445">
            <v>6008131090</v>
          </cell>
        </row>
        <row r="445">
          <cell r="D445" t="str">
            <v>装备</v>
          </cell>
        </row>
        <row r="446">
          <cell r="B446">
            <v>6008132090</v>
          </cell>
        </row>
        <row r="446">
          <cell r="D446" t="str">
            <v>装备</v>
          </cell>
        </row>
        <row r="447">
          <cell r="B447">
            <v>6008133090</v>
          </cell>
        </row>
        <row r="447">
          <cell r="D447" t="str">
            <v>装备</v>
          </cell>
        </row>
        <row r="448">
          <cell r="B448">
            <v>6008134090</v>
          </cell>
        </row>
        <row r="448">
          <cell r="D448" t="str">
            <v>装备</v>
          </cell>
        </row>
        <row r="449">
          <cell r="B449">
            <v>6008211090</v>
          </cell>
        </row>
        <row r="449">
          <cell r="D449" t="str">
            <v>装备</v>
          </cell>
        </row>
        <row r="450">
          <cell r="B450">
            <v>6008212090</v>
          </cell>
        </row>
        <row r="450">
          <cell r="D450" t="str">
            <v>装备</v>
          </cell>
        </row>
        <row r="451">
          <cell r="B451">
            <v>6008213090</v>
          </cell>
        </row>
        <row r="451">
          <cell r="D451" t="str">
            <v>装备</v>
          </cell>
        </row>
        <row r="452">
          <cell r="B452">
            <v>6008214090</v>
          </cell>
        </row>
        <row r="452">
          <cell r="D452" t="str">
            <v>装备</v>
          </cell>
        </row>
        <row r="453">
          <cell r="B453">
            <v>6008221090</v>
          </cell>
        </row>
        <row r="453">
          <cell r="D453" t="str">
            <v>装备</v>
          </cell>
        </row>
        <row r="454">
          <cell r="B454">
            <v>6008222090</v>
          </cell>
        </row>
        <row r="454">
          <cell r="D454" t="str">
            <v>装备</v>
          </cell>
        </row>
        <row r="455">
          <cell r="B455">
            <v>6008223090</v>
          </cell>
        </row>
        <row r="455">
          <cell r="D455" t="str">
            <v>装备</v>
          </cell>
        </row>
        <row r="456">
          <cell r="B456">
            <v>6008224090</v>
          </cell>
        </row>
        <row r="456">
          <cell r="D456" t="str">
            <v>装备</v>
          </cell>
        </row>
        <row r="457">
          <cell r="B457">
            <v>6008231090</v>
          </cell>
        </row>
        <row r="457">
          <cell r="D457" t="str">
            <v>装备</v>
          </cell>
        </row>
        <row r="458">
          <cell r="B458">
            <v>6008232090</v>
          </cell>
        </row>
        <row r="458">
          <cell r="D458" t="str">
            <v>装备</v>
          </cell>
        </row>
        <row r="459">
          <cell r="B459">
            <v>6008233090</v>
          </cell>
        </row>
        <row r="459">
          <cell r="D459" t="str">
            <v>装备</v>
          </cell>
        </row>
        <row r="460">
          <cell r="B460">
            <v>6008234090</v>
          </cell>
        </row>
        <row r="460">
          <cell r="D460" t="str">
            <v>装备</v>
          </cell>
        </row>
        <row r="461">
          <cell r="B461">
            <v>6008311090</v>
          </cell>
        </row>
        <row r="461">
          <cell r="D461" t="str">
            <v>装备</v>
          </cell>
        </row>
        <row r="462">
          <cell r="B462">
            <v>6008312090</v>
          </cell>
        </row>
        <row r="462">
          <cell r="D462" t="str">
            <v>装备</v>
          </cell>
        </row>
        <row r="463">
          <cell r="B463">
            <v>6008313090</v>
          </cell>
        </row>
        <row r="463">
          <cell r="D463" t="str">
            <v>装备</v>
          </cell>
        </row>
        <row r="464">
          <cell r="B464">
            <v>6008314090</v>
          </cell>
        </row>
        <row r="464">
          <cell r="D464" t="str">
            <v>装备</v>
          </cell>
        </row>
        <row r="465">
          <cell r="B465">
            <v>6008321090</v>
          </cell>
        </row>
        <row r="465">
          <cell r="D465" t="str">
            <v>装备</v>
          </cell>
        </row>
        <row r="466">
          <cell r="B466">
            <v>6008322090</v>
          </cell>
        </row>
        <row r="466">
          <cell r="D466" t="str">
            <v>装备</v>
          </cell>
        </row>
        <row r="467">
          <cell r="B467">
            <v>6008323090</v>
          </cell>
        </row>
        <row r="467">
          <cell r="D467" t="str">
            <v>装备</v>
          </cell>
        </row>
        <row r="468">
          <cell r="B468">
            <v>6008324090</v>
          </cell>
        </row>
        <row r="468">
          <cell r="D468" t="str">
            <v>装备</v>
          </cell>
        </row>
        <row r="469">
          <cell r="B469">
            <v>6008331090</v>
          </cell>
        </row>
        <row r="469">
          <cell r="D469" t="str">
            <v>装备</v>
          </cell>
        </row>
        <row r="470">
          <cell r="B470">
            <v>6008332090</v>
          </cell>
        </row>
        <row r="470">
          <cell r="D470" t="str">
            <v>装备</v>
          </cell>
        </row>
        <row r="471">
          <cell r="B471">
            <v>6008333090</v>
          </cell>
        </row>
        <row r="471">
          <cell r="D471" t="str">
            <v>装备</v>
          </cell>
        </row>
        <row r="472">
          <cell r="B472">
            <v>6008334090</v>
          </cell>
        </row>
        <row r="472">
          <cell r="D472" t="str">
            <v>装备</v>
          </cell>
        </row>
        <row r="473">
          <cell r="B473">
            <v>6008411090</v>
          </cell>
        </row>
        <row r="473">
          <cell r="D473" t="str">
            <v>装备</v>
          </cell>
        </row>
        <row r="474">
          <cell r="B474">
            <v>6008412090</v>
          </cell>
        </row>
        <row r="474">
          <cell r="D474" t="str">
            <v>装备</v>
          </cell>
        </row>
        <row r="475">
          <cell r="B475">
            <v>6008413090</v>
          </cell>
        </row>
        <row r="475">
          <cell r="D475" t="str">
            <v>装备</v>
          </cell>
        </row>
        <row r="476">
          <cell r="B476">
            <v>6008414090</v>
          </cell>
        </row>
        <row r="476">
          <cell r="D476" t="str">
            <v>装备</v>
          </cell>
        </row>
        <row r="477">
          <cell r="B477">
            <v>6008421090</v>
          </cell>
        </row>
        <row r="477">
          <cell r="D477" t="str">
            <v>装备</v>
          </cell>
        </row>
        <row r="478">
          <cell r="B478">
            <v>6008422090</v>
          </cell>
        </row>
        <row r="478">
          <cell r="D478" t="str">
            <v>装备</v>
          </cell>
        </row>
        <row r="479">
          <cell r="B479">
            <v>6008423090</v>
          </cell>
        </row>
        <row r="479">
          <cell r="D479" t="str">
            <v>装备</v>
          </cell>
        </row>
        <row r="480">
          <cell r="B480">
            <v>6008424090</v>
          </cell>
        </row>
        <row r="480">
          <cell r="D480" t="str">
            <v>装备</v>
          </cell>
        </row>
        <row r="481">
          <cell r="B481">
            <v>6008431090</v>
          </cell>
        </row>
        <row r="481">
          <cell r="D481" t="str">
            <v>装备</v>
          </cell>
        </row>
        <row r="482">
          <cell r="B482">
            <v>6008432090</v>
          </cell>
        </row>
        <row r="482">
          <cell r="D482" t="str">
            <v>装备</v>
          </cell>
        </row>
        <row r="483">
          <cell r="B483">
            <v>6008433090</v>
          </cell>
        </row>
        <row r="483">
          <cell r="D483" t="str">
            <v>装备</v>
          </cell>
        </row>
        <row r="484">
          <cell r="B484">
            <v>6008434090</v>
          </cell>
        </row>
        <row r="484">
          <cell r="D484" t="str">
            <v>装备</v>
          </cell>
        </row>
        <row r="485">
          <cell r="B485">
            <v>6009011100</v>
          </cell>
        </row>
        <row r="485">
          <cell r="D485" t="str">
            <v>装备</v>
          </cell>
        </row>
        <row r="486">
          <cell r="B486">
            <v>6009012100</v>
          </cell>
        </row>
        <row r="486">
          <cell r="D486" t="str">
            <v>装备</v>
          </cell>
        </row>
        <row r="487">
          <cell r="B487">
            <v>6009013100</v>
          </cell>
        </row>
        <row r="487">
          <cell r="D487" t="str">
            <v>装备</v>
          </cell>
        </row>
        <row r="488">
          <cell r="B488">
            <v>6009014100</v>
          </cell>
        </row>
        <row r="488">
          <cell r="D488" t="str">
            <v>装备</v>
          </cell>
        </row>
        <row r="489">
          <cell r="B489">
            <v>6009021100</v>
          </cell>
        </row>
        <row r="489">
          <cell r="D489" t="str">
            <v>装备</v>
          </cell>
        </row>
        <row r="490">
          <cell r="B490">
            <v>6009022100</v>
          </cell>
        </row>
        <row r="490">
          <cell r="D490" t="str">
            <v>装备</v>
          </cell>
        </row>
        <row r="491">
          <cell r="B491">
            <v>6009023100</v>
          </cell>
        </row>
        <row r="491">
          <cell r="D491" t="str">
            <v>装备</v>
          </cell>
        </row>
        <row r="492">
          <cell r="B492">
            <v>6009024100</v>
          </cell>
        </row>
        <row r="492">
          <cell r="D492" t="str">
            <v>装备</v>
          </cell>
        </row>
        <row r="493">
          <cell r="B493">
            <v>6009031100</v>
          </cell>
        </row>
        <row r="493">
          <cell r="D493" t="str">
            <v>装备</v>
          </cell>
        </row>
        <row r="494">
          <cell r="B494">
            <v>6009032100</v>
          </cell>
        </row>
        <row r="494">
          <cell r="D494" t="str">
            <v>装备</v>
          </cell>
        </row>
        <row r="495">
          <cell r="B495">
            <v>6009033100</v>
          </cell>
        </row>
        <row r="495">
          <cell r="D495" t="str">
            <v>装备</v>
          </cell>
        </row>
        <row r="496">
          <cell r="B496">
            <v>6009034100</v>
          </cell>
        </row>
        <row r="496">
          <cell r="D496" t="str">
            <v>装备</v>
          </cell>
        </row>
        <row r="497">
          <cell r="B497">
            <v>6009111100</v>
          </cell>
        </row>
        <row r="497">
          <cell r="D497" t="str">
            <v>装备</v>
          </cell>
        </row>
        <row r="498">
          <cell r="B498">
            <v>6009112100</v>
          </cell>
        </row>
        <row r="498">
          <cell r="D498" t="str">
            <v>装备</v>
          </cell>
        </row>
        <row r="499">
          <cell r="B499">
            <v>6009113100</v>
          </cell>
        </row>
        <row r="499">
          <cell r="D499" t="str">
            <v>装备</v>
          </cell>
        </row>
        <row r="500">
          <cell r="B500">
            <v>6009114100</v>
          </cell>
        </row>
        <row r="500">
          <cell r="D500" t="str">
            <v>装备</v>
          </cell>
        </row>
        <row r="501">
          <cell r="B501">
            <v>6009121100</v>
          </cell>
        </row>
        <row r="501">
          <cell r="D501" t="str">
            <v>装备</v>
          </cell>
        </row>
        <row r="502">
          <cell r="B502">
            <v>6009122100</v>
          </cell>
        </row>
        <row r="502">
          <cell r="D502" t="str">
            <v>装备</v>
          </cell>
        </row>
        <row r="503">
          <cell r="B503">
            <v>6009123100</v>
          </cell>
        </row>
        <row r="503">
          <cell r="D503" t="str">
            <v>装备</v>
          </cell>
        </row>
        <row r="504">
          <cell r="B504">
            <v>6009124100</v>
          </cell>
        </row>
        <row r="504">
          <cell r="D504" t="str">
            <v>装备</v>
          </cell>
        </row>
        <row r="505">
          <cell r="B505">
            <v>6009131100</v>
          </cell>
        </row>
        <row r="505">
          <cell r="D505" t="str">
            <v>装备</v>
          </cell>
        </row>
        <row r="506">
          <cell r="B506">
            <v>6009132100</v>
          </cell>
        </row>
        <row r="506">
          <cell r="D506" t="str">
            <v>装备</v>
          </cell>
        </row>
        <row r="507">
          <cell r="B507">
            <v>6009133100</v>
          </cell>
        </row>
        <row r="507">
          <cell r="D507" t="str">
            <v>装备</v>
          </cell>
        </row>
        <row r="508">
          <cell r="B508">
            <v>6009134100</v>
          </cell>
        </row>
        <row r="508">
          <cell r="D508" t="str">
            <v>装备</v>
          </cell>
        </row>
        <row r="509">
          <cell r="B509">
            <v>6009211100</v>
          </cell>
        </row>
        <row r="509">
          <cell r="D509" t="str">
            <v>装备</v>
          </cell>
        </row>
        <row r="510">
          <cell r="B510">
            <v>6009212100</v>
          </cell>
        </row>
        <row r="510">
          <cell r="D510" t="str">
            <v>装备</v>
          </cell>
        </row>
        <row r="511">
          <cell r="B511">
            <v>6009213100</v>
          </cell>
        </row>
        <row r="511">
          <cell r="D511" t="str">
            <v>装备</v>
          </cell>
        </row>
        <row r="512">
          <cell r="B512">
            <v>6009214100</v>
          </cell>
        </row>
        <row r="512">
          <cell r="D512" t="str">
            <v>装备</v>
          </cell>
        </row>
        <row r="513">
          <cell r="B513">
            <v>6009221100</v>
          </cell>
        </row>
        <row r="513">
          <cell r="D513" t="str">
            <v>装备</v>
          </cell>
        </row>
        <row r="514">
          <cell r="B514">
            <v>6009222100</v>
          </cell>
        </row>
        <row r="514">
          <cell r="D514" t="str">
            <v>装备</v>
          </cell>
        </row>
        <row r="515">
          <cell r="B515">
            <v>6009223100</v>
          </cell>
        </row>
        <row r="515">
          <cell r="D515" t="str">
            <v>装备</v>
          </cell>
        </row>
        <row r="516">
          <cell r="B516">
            <v>6009224100</v>
          </cell>
        </row>
        <row r="516">
          <cell r="D516" t="str">
            <v>装备</v>
          </cell>
        </row>
        <row r="517">
          <cell r="B517">
            <v>6009231100</v>
          </cell>
        </row>
        <row r="517">
          <cell r="D517" t="str">
            <v>装备</v>
          </cell>
        </row>
        <row r="518">
          <cell r="B518">
            <v>6009232100</v>
          </cell>
        </row>
        <row r="518">
          <cell r="D518" t="str">
            <v>装备</v>
          </cell>
        </row>
        <row r="519">
          <cell r="B519">
            <v>6009233100</v>
          </cell>
        </row>
        <row r="519">
          <cell r="D519" t="str">
            <v>装备</v>
          </cell>
        </row>
        <row r="520">
          <cell r="B520">
            <v>6009234100</v>
          </cell>
        </row>
        <row r="520">
          <cell r="D520" t="str">
            <v>装备</v>
          </cell>
        </row>
        <row r="521">
          <cell r="B521">
            <v>6009311100</v>
          </cell>
        </row>
        <row r="521">
          <cell r="D521" t="str">
            <v>装备</v>
          </cell>
        </row>
        <row r="522">
          <cell r="B522">
            <v>6009312100</v>
          </cell>
        </row>
        <row r="522">
          <cell r="D522" t="str">
            <v>装备</v>
          </cell>
        </row>
        <row r="523">
          <cell r="B523">
            <v>6009313100</v>
          </cell>
        </row>
        <row r="523">
          <cell r="D523" t="str">
            <v>装备</v>
          </cell>
        </row>
        <row r="524">
          <cell r="B524">
            <v>6009314100</v>
          </cell>
        </row>
        <row r="524">
          <cell r="D524" t="str">
            <v>装备</v>
          </cell>
        </row>
        <row r="525">
          <cell r="B525">
            <v>6009321100</v>
          </cell>
        </row>
        <row r="525">
          <cell r="D525" t="str">
            <v>装备</v>
          </cell>
        </row>
        <row r="526">
          <cell r="B526">
            <v>6009322100</v>
          </cell>
        </row>
        <row r="526">
          <cell r="D526" t="str">
            <v>装备</v>
          </cell>
        </row>
        <row r="527">
          <cell r="B527">
            <v>6009323100</v>
          </cell>
        </row>
        <row r="527">
          <cell r="D527" t="str">
            <v>装备</v>
          </cell>
        </row>
        <row r="528">
          <cell r="B528">
            <v>6009324100</v>
          </cell>
        </row>
        <row r="528">
          <cell r="D528" t="str">
            <v>装备</v>
          </cell>
        </row>
        <row r="529">
          <cell r="B529">
            <v>6009331100</v>
          </cell>
        </row>
        <row r="529">
          <cell r="D529" t="str">
            <v>装备</v>
          </cell>
        </row>
        <row r="530">
          <cell r="B530">
            <v>6009332100</v>
          </cell>
        </row>
        <row r="530">
          <cell r="D530" t="str">
            <v>装备</v>
          </cell>
        </row>
        <row r="531">
          <cell r="B531">
            <v>6009333100</v>
          </cell>
        </row>
        <row r="531">
          <cell r="D531" t="str">
            <v>装备</v>
          </cell>
        </row>
        <row r="532">
          <cell r="B532">
            <v>6009334100</v>
          </cell>
        </row>
        <row r="532">
          <cell r="D532" t="str">
            <v>装备</v>
          </cell>
        </row>
        <row r="533">
          <cell r="B533">
            <v>6009411100</v>
          </cell>
        </row>
        <row r="533">
          <cell r="D533" t="str">
            <v>装备</v>
          </cell>
        </row>
        <row r="534">
          <cell r="B534">
            <v>6009412100</v>
          </cell>
        </row>
        <row r="534">
          <cell r="D534" t="str">
            <v>装备</v>
          </cell>
        </row>
        <row r="535">
          <cell r="B535">
            <v>6009413100</v>
          </cell>
        </row>
        <row r="535">
          <cell r="D535" t="str">
            <v>装备</v>
          </cell>
        </row>
        <row r="536">
          <cell r="B536">
            <v>6009414100</v>
          </cell>
        </row>
        <row r="536">
          <cell r="D536" t="str">
            <v>装备</v>
          </cell>
        </row>
        <row r="537">
          <cell r="B537">
            <v>6009421100</v>
          </cell>
        </row>
        <row r="537">
          <cell r="D537" t="str">
            <v>装备</v>
          </cell>
        </row>
        <row r="538">
          <cell r="B538">
            <v>6009422100</v>
          </cell>
        </row>
        <row r="538">
          <cell r="D538" t="str">
            <v>装备</v>
          </cell>
        </row>
        <row r="539">
          <cell r="B539">
            <v>6009423100</v>
          </cell>
        </row>
        <row r="539">
          <cell r="D539" t="str">
            <v>装备</v>
          </cell>
        </row>
        <row r="540">
          <cell r="B540">
            <v>6009424100</v>
          </cell>
        </row>
        <row r="540">
          <cell r="D540" t="str">
            <v>装备</v>
          </cell>
        </row>
        <row r="541">
          <cell r="B541">
            <v>6009431100</v>
          </cell>
        </row>
        <row r="541">
          <cell r="D541" t="str">
            <v>装备</v>
          </cell>
        </row>
        <row r="542">
          <cell r="B542">
            <v>6009432100</v>
          </cell>
        </row>
        <row r="542">
          <cell r="D542" t="str">
            <v>装备</v>
          </cell>
        </row>
        <row r="543">
          <cell r="B543">
            <v>6009433100</v>
          </cell>
        </row>
        <row r="543">
          <cell r="D543" t="str">
            <v>装备</v>
          </cell>
        </row>
        <row r="544">
          <cell r="B544">
            <v>6009434100</v>
          </cell>
        </row>
        <row r="544">
          <cell r="D544" t="str">
            <v>装备</v>
          </cell>
        </row>
        <row r="545">
          <cell r="B545">
            <v>6010011110</v>
          </cell>
        </row>
        <row r="545">
          <cell r="D545" t="str">
            <v>装备</v>
          </cell>
        </row>
        <row r="546">
          <cell r="B546">
            <v>6010012110</v>
          </cell>
        </row>
        <row r="546">
          <cell r="D546" t="str">
            <v>装备</v>
          </cell>
        </row>
        <row r="547">
          <cell r="B547">
            <v>6010013110</v>
          </cell>
        </row>
        <row r="547">
          <cell r="D547" t="str">
            <v>装备</v>
          </cell>
        </row>
        <row r="548">
          <cell r="B548">
            <v>6010014110</v>
          </cell>
        </row>
        <row r="548">
          <cell r="D548" t="str">
            <v>装备</v>
          </cell>
        </row>
        <row r="549">
          <cell r="B549">
            <v>6010021110</v>
          </cell>
        </row>
        <row r="549">
          <cell r="D549" t="str">
            <v>装备</v>
          </cell>
        </row>
        <row r="550">
          <cell r="B550">
            <v>6010022110</v>
          </cell>
        </row>
        <row r="550">
          <cell r="D550" t="str">
            <v>装备</v>
          </cell>
        </row>
        <row r="551">
          <cell r="B551">
            <v>6010023110</v>
          </cell>
        </row>
        <row r="551">
          <cell r="D551" t="str">
            <v>装备</v>
          </cell>
        </row>
        <row r="552">
          <cell r="B552">
            <v>6010024110</v>
          </cell>
        </row>
        <row r="552">
          <cell r="D552" t="str">
            <v>装备</v>
          </cell>
        </row>
        <row r="553">
          <cell r="B553">
            <v>6010031110</v>
          </cell>
        </row>
        <row r="553">
          <cell r="D553" t="str">
            <v>装备</v>
          </cell>
        </row>
        <row r="554">
          <cell r="B554">
            <v>6010032110</v>
          </cell>
        </row>
        <row r="554">
          <cell r="D554" t="str">
            <v>装备</v>
          </cell>
        </row>
        <row r="555">
          <cell r="B555">
            <v>6010033110</v>
          </cell>
        </row>
        <row r="555">
          <cell r="D555" t="str">
            <v>装备</v>
          </cell>
        </row>
        <row r="556">
          <cell r="B556">
            <v>6010034110</v>
          </cell>
        </row>
        <row r="556">
          <cell r="D556" t="str">
            <v>装备</v>
          </cell>
        </row>
        <row r="557">
          <cell r="B557">
            <v>6010111110</v>
          </cell>
        </row>
        <row r="557">
          <cell r="D557" t="str">
            <v>装备</v>
          </cell>
        </row>
        <row r="558">
          <cell r="B558">
            <v>6010112110</v>
          </cell>
        </row>
        <row r="558">
          <cell r="D558" t="str">
            <v>装备</v>
          </cell>
        </row>
        <row r="559">
          <cell r="B559">
            <v>6010113110</v>
          </cell>
        </row>
        <row r="559">
          <cell r="D559" t="str">
            <v>装备</v>
          </cell>
        </row>
        <row r="560">
          <cell r="B560">
            <v>6010114110</v>
          </cell>
        </row>
        <row r="560">
          <cell r="D560" t="str">
            <v>装备</v>
          </cell>
        </row>
        <row r="561">
          <cell r="B561">
            <v>6010121110</v>
          </cell>
        </row>
        <row r="561">
          <cell r="D561" t="str">
            <v>装备</v>
          </cell>
        </row>
        <row r="562">
          <cell r="B562">
            <v>6010122110</v>
          </cell>
        </row>
        <row r="562">
          <cell r="D562" t="str">
            <v>装备</v>
          </cell>
        </row>
        <row r="563">
          <cell r="B563">
            <v>6010123110</v>
          </cell>
        </row>
        <row r="563">
          <cell r="D563" t="str">
            <v>装备</v>
          </cell>
        </row>
        <row r="564">
          <cell r="B564">
            <v>6010124110</v>
          </cell>
        </row>
        <row r="564">
          <cell r="D564" t="str">
            <v>装备</v>
          </cell>
        </row>
        <row r="565">
          <cell r="B565">
            <v>6010131110</v>
          </cell>
        </row>
        <row r="565">
          <cell r="D565" t="str">
            <v>装备</v>
          </cell>
        </row>
        <row r="566">
          <cell r="B566">
            <v>6010132110</v>
          </cell>
        </row>
        <row r="566">
          <cell r="D566" t="str">
            <v>装备</v>
          </cell>
        </row>
        <row r="567">
          <cell r="B567">
            <v>6010133110</v>
          </cell>
        </row>
        <row r="567">
          <cell r="D567" t="str">
            <v>装备</v>
          </cell>
        </row>
        <row r="568">
          <cell r="B568">
            <v>6010134110</v>
          </cell>
        </row>
        <row r="568">
          <cell r="D568" t="str">
            <v>装备</v>
          </cell>
        </row>
        <row r="569">
          <cell r="B569">
            <v>6010211110</v>
          </cell>
        </row>
        <row r="569">
          <cell r="D569" t="str">
            <v>装备</v>
          </cell>
        </row>
        <row r="570">
          <cell r="B570">
            <v>6010212110</v>
          </cell>
        </row>
        <row r="570">
          <cell r="D570" t="str">
            <v>装备</v>
          </cell>
        </row>
        <row r="571">
          <cell r="B571">
            <v>6010213110</v>
          </cell>
        </row>
        <row r="571">
          <cell r="D571" t="str">
            <v>装备</v>
          </cell>
        </row>
        <row r="572">
          <cell r="B572">
            <v>6010214110</v>
          </cell>
        </row>
        <row r="572">
          <cell r="D572" t="str">
            <v>装备</v>
          </cell>
        </row>
        <row r="573">
          <cell r="B573">
            <v>6010221110</v>
          </cell>
        </row>
        <row r="573">
          <cell r="D573" t="str">
            <v>装备</v>
          </cell>
        </row>
        <row r="574">
          <cell r="B574">
            <v>6010222110</v>
          </cell>
        </row>
        <row r="574">
          <cell r="D574" t="str">
            <v>装备</v>
          </cell>
        </row>
        <row r="575">
          <cell r="B575">
            <v>6010223110</v>
          </cell>
        </row>
        <row r="575">
          <cell r="D575" t="str">
            <v>装备</v>
          </cell>
        </row>
        <row r="576">
          <cell r="B576">
            <v>6010224110</v>
          </cell>
        </row>
        <row r="576">
          <cell r="D576" t="str">
            <v>装备</v>
          </cell>
        </row>
        <row r="577">
          <cell r="B577">
            <v>6010231110</v>
          </cell>
        </row>
        <row r="577">
          <cell r="D577" t="str">
            <v>装备</v>
          </cell>
        </row>
        <row r="578">
          <cell r="B578">
            <v>6010232110</v>
          </cell>
        </row>
        <row r="578">
          <cell r="D578" t="str">
            <v>装备</v>
          </cell>
        </row>
        <row r="579">
          <cell r="B579">
            <v>6010233110</v>
          </cell>
        </row>
        <row r="579">
          <cell r="D579" t="str">
            <v>装备</v>
          </cell>
        </row>
        <row r="580">
          <cell r="B580">
            <v>6010234110</v>
          </cell>
        </row>
        <row r="580">
          <cell r="D580" t="str">
            <v>装备</v>
          </cell>
        </row>
        <row r="581">
          <cell r="B581">
            <v>6010311110</v>
          </cell>
        </row>
        <row r="581">
          <cell r="D581" t="str">
            <v>装备</v>
          </cell>
        </row>
        <row r="582">
          <cell r="B582">
            <v>6010312110</v>
          </cell>
        </row>
        <row r="582">
          <cell r="D582" t="str">
            <v>装备</v>
          </cell>
        </row>
        <row r="583">
          <cell r="B583">
            <v>6010313110</v>
          </cell>
        </row>
        <row r="583">
          <cell r="D583" t="str">
            <v>装备</v>
          </cell>
        </row>
        <row r="584">
          <cell r="B584">
            <v>6010314110</v>
          </cell>
        </row>
        <row r="584">
          <cell r="D584" t="str">
            <v>装备</v>
          </cell>
        </row>
        <row r="585">
          <cell r="B585">
            <v>6010321110</v>
          </cell>
        </row>
        <row r="585">
          <cell r="D585" t="str">
            <v>装备</v>
          </cell>
        </row>
        <row r="586">
          <cell r="B586">
            <v>6010322110</v>
          </cell>
        </row>
        <row r="586">
          <cell r="D586" t="str">
            <v>装备</v>
          </cell>
        </row>
        <row r="587">
          <cell r="B587">
            <v>6010323110</v>
          </cell>
        </row>
        <row r="587">
          <cell r="D587" t="str">
            <v>装备</v>
          </cell>
        </row>
        <row r="588">
          <cell r="B588">
            <v>6010324110</v>
          </cell>
        </row>
        <row r="588">
          <cell r="D588" t="str">
            <v>装备</v>
          </cell>
        </row>
        <row r="589">
          <cell r="B589">
            <v>6010331110</v>
          </cell>
        </row>
        <row r="589">
          <cell r="D589" t="str">
            <v>装备</v>
          </cell>
        </row>
        <row r="590">
          <cell r="B590">
            <v>6010332110</v>
          </cell>
        </row>
        <row r="590">
          <cell r="D590" t="str">
            <v>装备</v>
          </cell>
        </row>
        <row r="591">
          <cell r="B591">
            <v>6010333110</v>
          </cell>
        </row>
        <row r="591">
          <cell r="D591" t="str">
            <v>装备</v>
          </cell>
        </row>
        <row r="592">
          <cell r="B592">
            <v>6010334110</v>
          </cell>
        </row>
        <row r="592">
          <cell r="D592" t="str">
            <v>装备</v>
          </cell>
        </row>
        <row r="593">
          <cell r="B593">
            <v>6010411110</v>
          </cell>
        </row>
        <row r="593">
          <cell r="D593" t="str">
            <v>装备</v>
          </cell>
        </row>
        <row r="594">
          <cell r="B594">
            <v>6010412110</v>
          </cell>
        </row>
        <row r="594">
          <cell r="D594" t="str">
            <v>装备</v>
          </cell>
        </row>
        <row r="595">
          <cell r="B595">
            <v>6010413110</v>
          </cell>
        </row>
        <row r="595">
          <cell r="D595" t="str">
            <v>装备</v>
          </cell>
        </row>
        <row r="596">
          <cell r="B596">
            <v>6010414110</v>
          </cell>
        </row>
        <row r="596">
          <cell r="D596" t="str">
            <v>装备</v>
          </cell>
        </row>
        <row r="597">
          <cell r="B597">
            <v>6010421110</v>
          </cell>
        </row>
        <row r="597">
          <cell r="D597" t="str">
            <v>装备</v>
          </cell>
        </row>
        <row r="598">
          <cell r="B598">
            <v>6010422110</v>
          </cell>
        </row>
        <row r="598">
          <cell r="D598" t="str">
            <v>装备</v>
          </cell>
        </row>
        <row r="599">
          <cell r="B599">
            <v>6010423110</v>
          </cell>
        </row>
        <row r="599">
          <cell r="D599" t="str">
            <v>装备</v>
          </cell>
        </row>
        <row r="600">
          <cell r="B600">
            <v>6010424110</v>
          </cell>
        </row>
        <row r="600">
          <cell r="D600" t="str">
            <v>装备</v>
          </cell>
        </row>
        <row r="601">
          <cell r="B601">
            <v>6010431110</v>
          </cell>
        </row>
        <row r="601">
          <cell r="D601" t="str">
            <v>装备</v>
          </cell>
        </row>
        <row r="602">
          <cell r="B602">
            <v>6010432110</v>
          </cell>
        </row>
        <row r="602">
          <cell r="D602" t="str">
            <v>装备</v>
          </cell>
        </row>
        <row r="603">
          <cell r="B603">
            <v>6010433110</v>
          </cell>
        </row>
        <row r="603">
          <cell r="D603" t="str">
            <v>装备</v>
          </cell>
        </row>
        <row r="604">
          <cell r="B604">
            <v>6010434110</v>
          </cell>
        </row>
        <row r="604">
          <cell r="D604" t="str">
            <v>装备</v>
          </cell>
        </row>
        <row r="605">
          <cell r="B605">
            <v>6011011115</v>
          </cell>
        </row>
        <row r="605">
          <cell r="D605" t="str">
            <v>装备</v>
          </cell>
        </row>
        <row r="606">
          <cell r="B606">
            <v>6011012115</v>
          </cell>
        </row>
        <row r="606">
          <cell r="D606" t="str">
            <v>装备</v>
          </cell>
        </row>
        <row r="607">
          <cell r="B607">
            <v>6011013115</v>
          </cell>
        </row>
        <row r="607">
          <cell r="D607" t="str">
            <v>装备</v>
          </cell>
        </row>
        <row r="608">
          <cell r="B608">
            <v>6011014115</v>
          </cell>
        </row>
        <row r="608">
          <cell r="D608" t="str">
            <v>装备</v>
          </cell>
        </row>
        <row r="609">
          <cell r="B609">
            <v>6011021115</v>
          </cell>
        </row>
        <row r="609">
          <cell r="D609" t="str">
            <v>装备</v>
          </cell>
        </row>
        <row r="610">
          <cell r="B610">
            <v>6011022115</v>
          </cell>
        </row>
        <row r="610">
          <cell r="D610" t="str">
            <v>装备</v>
          </cell>
        </row>
        <row r="611">
          <cell r="B611">
            <v>6011023115</v>
          </cell>
        </row>
        <row r="611">
          <cell r="D611" t="str">
            <v>装备</v>
          </cell>
        </row>
        <row r="612">
          <cell r="B612">
            <v>6011024115</v>
          </cell>
        </row>
        <row r="612">
          <cell r="D612" t="str">
            <v>装备</v>
          </cell>
        </row>
        <row r="613">
          <cell r="B613">
            <v>6011031115</v>
          </cell>
        </row>
        <row r="613">
          <cell r="D613" t="str">
            <v>装备</v>
          </cell>
        </row>
        <row r="614">
          <cell r="B614">
            <v>6011032115</v>
          </cell>
        </row>
        <row r="614">
          <cell r="D614" t="str">
            <v>装备</v>
          </cell>
        </row>
        <row r="615">
          <cell r="B615">
            <v>6011033115</v>
          </cell>
        </row>
        <row r="615">
          <cell r="D615" t="str">
            <v>装备</v>
          </cell>
        </row>
        <row r="616">
          <cell r="B616">
            <v>6011034115</v>
          </cell>
        </row>
        <row r="616">
          <cell r="D616" t="str">
            <v>装备</v>
          </cell>
        </row>
        <row r="617">
          <cell r="B617">
            <v>6011111115</v>
          </cell>
        </row>
        <row r="617">
          <cell r="D617" t="str">
            <v>装备</v>
          </cell>
        </row>
        <row r="618">
          <cell r="B618">
            <v>6011112115</v>
          </cell>
        </row>
        <row r="618">
          <cell r="D618" t="str">
            <v>装备</v>
          </cell>
        </row>
        <row r="619">
          <cell r="B619">
            <v>6011113115</v>
          </cell>
        </row>
        <row r="619">
          <cell r="D619" t="str">
            <v>装备</v>
          </cell>
        </row>
        <row r="620">
          <cell r="B620">
            <v>6011114115</v>
          </cell>
        </row>
        <row r="620">
          <cell r="D620" t="str">
            <v>装备</v>
          </cell>
        </row>
        <row r="621">
          <cell r="B621">
            <v>6011121115</v>
          </cell>
        </row>
        <row r="621">
          <cell r="D621" t="str">
            <v>装备</v>
          </cell>
        </row>
        <row r="622">
          <cell r="B622">
            <v>6011122115</v>
          </cell>
        </row>
        <row r="622">
          <cell r="D622" t="str">
            <v>装备</v>
          </cell>
        </row>
        <row r="623">
          <cell r="B623">
            <v>6011123115</v>
          </cell>
        </row>
        <row r="623">
          <cell r="D623" t="str">
            <v>装备</v>
          </cell>
        </row>
        <row r="624">
          <cell r="B624">
            <v>6011124115</v>
          </cell>
        </row>
        <row r="624">
          <cell r="D624" t="str">
            <v>装备</v>
          </cell>
        </row>
        <row r="625">
          <cell r="B625">
            <v>6011131115</v>
          </cell>
        </row>
        <row r="625">
          <cell r="D625" t="str">
            <v>装备</v>
          </cell>
        </row>
        <row r="626">
          <cell r="B626">
            <v>6011132115</v>
          </cell>
        </row>
        <row r="626">
          <cell r="D626" t="str">
            <v>装备</v>
          </cell>
        </row>
        <row r="627">
          <cell r="B627">
            <v>6011133115</v>
          </cell>
        </row>
        <row r="627">
          <cell r="D627" t="str">
            <v>装备</v>
          </cell>
        </row>
        <row r="628">
          <cell r="B628">
            <v>6011134115</v>
          </cell>
        </row>
        <row r="628">
          <cell r="D628" t="str">
            <v>装备</v>
          </cell>
        </row>
        <row r="629">
          <cell r="B629">
            <v>6011211115</v>
          </cell>
        </row>
        <row r="629">
          <cell r="D629" t="str">
            <v>装备</v>
          </cell>
        </row>
        <row r="630">
          <cell r="B630">
            <v>6011212115</v>
          </cell>
        </row>
        <row r="630">
          <cell r="D630" t="str">
            <v>装备</v>
          </cell>
        </row>
        <row r="631">
          <cell r="B631">
            <v>6011213115</v>
          </cell>
        </row>
        <row r="631">
          <cell r="D631" t="str">
            <v>装备</v>
          </cell>
        </row>
        <row r="632">
          <cell r="B632">
            <v>6011214115</v>
          </cell>
        </row>
        <row r="632">
          <cell r="D632" t="str">
            <v>装备</v>
          </cell>
        </row>
        <row r="633">
          <cell r="B633">
            <v>6011221115</v>
          </cell>
        </row>
        <row r="633">
          <cell r="D633" t="str">
            <v>装备</v>
          </cell>
        </row>
        <row r="634">
          <cell r="B634">
            <v>6011222115</v>
          </cell>
        </row>
        <row r="634">
          <cell r="D634" t="str">
            <v>装备</v>
          </cell>
        </row>
        <row r="635">
          <cell r="B635">
            <v>6011223115</v>
          </cell>
        </row>
        <row r="635">
          <cell r="D635" t="str">
            <v>装备</v>
          </cell>
        </row>
        <row r="636">
          <cell r="B636">
            <v>6011224115</v>
          </cell>
        </row>
        <row r="636">
          <cell r="D636" t="str">
            <v>装备</v>
          </cell>
        </row>
        <row r="637">
          <cell r="B637">
            <v>6011231115</v>
          </cell>
        </row>
        <row r="637">
          <cell r="D637" t="str">
            <v>装备</v>
          </cell>
        </row>
        <row r="638">
          <cell r="B638">
            <v>6011232115</v>
          </cell>
        </row>
        <row r="638">
          <cell r="D638" t="str">
            <v>装备</v>
          </cell>
        </row>
        <row r="639">
          <cell r="B639">
            <v>6011233115</v>
          </cell>
        </row>
        <row r="639">
          <cell r="D639" t="str">
            <v>装备</v>
          </cell>
        </row>
        <row r="640">
          <cell r="B640">
            <v>6011234115</v>
          </cell>
        </row>
        <row r="640">
          <cell r="D640" t="str">
            <v>装备</v>
          </cell>
        </row>
        <row r="641">
          <cell r="B641">
            <v>6011311115</v>
          </cell>
        </row>
        <row r="641">
          <cell r="D641" t="str">
            <v>装备</v>
          </cell>
        </row>
        <row r="642">
          <cell r="B642">
            <v>6011312115</v>
          </cell>
        </row>
        <row r="642">
          <cell r="D642" t="str">
            <v>装备</v>
          </cell>
        </row>
        <row r="643">
          <cell r="B643">
            <v>6011313115</v>
          </cell>
        </row>
        <row r="643">
          <cell r="D643" t="str">
            <v>装备</v>
          </cell>
        </row>
        <row r="644">
          <cell r="B644">
            <v>6011314115</v>
          </cell>
        </row>
        <row r="644">
          <cell r="D644" t="str">
            <v>装备</v>
          </cell>
        </row>
        <row r="645">
          <cell r="B645">
            <v>6011321115</v>
          </cell>
        </row>
        <row r="645">
          <cell r="D645" t="str">
            <v>装备</v>
          </cell>
        </row>
        <row r="646">
          <cell r="B646">
            <v>6011322115</v>
          </cell>
        </row>
        <row r="646">
          <cell r="D646" t="str">
            <v>装备</v>
          </cell>
        </row>
        <row r="647">
          <cell r="B647">
            <v>6011323115</v>
          </cell>
        </row>
        <row r="647">
          <cell r="D647" t="str">
            <v>装备</v>
          </cell>
        </row>
        <row r="648">
          <cell r="B648">
            <v>6011324115</v>
          </cell>
        </row>
        <row r="648">
          <cell r="D648" t="str">
            <v>装备</v>
          </cell>
        </row>
        <row r="649">
          <cell r="B649">
            <v>6011331115</v>
          </cell>
        </row>
        <row r="649">
          <cell r="D649" t="str">
            <v>装备</v>
          </cell>
        </row>
        <row r="650">
          <cell r="B650">
            <v>6011332115</v>
          </cell>
        </row>
        <row r="650">
          <cell r="D650" t="str">
            <v>装备</v>
          </cell>
        </row>
        <row r="651">
          <cell r="B651">
            <v>6011333115</v>
          </cell>
        </row>
        <row r="651">
          <cell r="D651" t="str">
            <v>装备</v>
          </cell>
        </row>
        <row r="652">
          <cell r="B652">
            <v>6011334115</v>
          </cell>
        </row>
        <row r="652">
          <cell r="D652" t="str">
            <v>装备</v>
          </cell>
        </row>
        <row r="653">
          <cell r="B653">
            <v>6011411115</v>
          </cell>
        </row>
        <row r="653">
          <cell r="D653" t="str">
            <v>装备</v>
          </cell>
        </row>
        <row r="654">
          <cell r="B654">
            <v>6011412115</v>
          </cell>
        </row>
        <row r="654">
          <cell r="D654" t="str">
            <v>装备</v>
          </cell>
        </row>
        <row r="655">
          <cell r="B655">
            <v>6011413115</v>
          </cell>
        </row>
        <row r="655">
          <cell r="D655" t="str">
            <v>装备</v>
          </cell>
        </row>
        <row r="656">
          <cell r="B656">
            <v>6011414115</v>
          </cell>
        </row>
        <row r="656">
          <cell r="D656" t="str">
            <v>装备</v>
          </cell>
        </row>
        <row r="657">
          <cell r="B657">
            <v>6011421115</v>
          </cell>
        </row>
        <row r="657">
          <cell r="D657" t="str">
            <v>装备</v>
          </cell>
        </row>
        <row r="658">
          <cell r="B658">
            <v>6011422115</v>
          </cell>
        </row>
        <row r="658">
          <cell r="D658" t="str">
            <v>装备</v>
          </cell>
        </row>
        <row r="659">
          <cell r="B659">
            <v>6011423115</v>
          </cell>
        </row>
        <row r="659">
          <cell r="D659" t="str">
            <v>装备</v>
          </cell>
        </row>
        <row r="660">
          <cell r="B660">
            <v>6011424115</v>
          </cell>
        </row>
        <row r="660">
          <cell r="D660" t="str">
            <v>装备</v>
          </cell>
        </row>
        <row r="661">
          <cell r="B661">
            <v>6011431115</v>
          </cell>
        </row>
        <row r="661">
          <cell r="D661" t="str">
            <v>装备</v>
          </cell>
        </row>
        <row r="662">
          <cell r="B662">
            <v>6011432115</v>
          </cell>
        </row>
        <row r="662">
          <cell r="D662" t="str">
            <v>装备</v>
          </cell>
        </row>
        <row r="663">
          <cell r="B663">
            <v>6011433115</v>
          </cell>
        </row>
        <row r="663">
          <cell r="D663" t="str">
            <v>装备</v>
          </cell>
        </row>
        <row r="664">
          <cell r="B664">
            <v>6011434115</v>
          </cell>
        </row>
        <row r="664">
          <cell r="D664" t="str">
            <v>装备</v>
          </cell>
        </row>
        <row r="665">
          <cell r="B665">
            <v>6012011120</v>
          </cell>
        </row>
        <row r="665">
          <cell r="D665" t="str">
            <v>装备</v>
          </cell>
        </row>
        <row r="666">
          <cell r="B666">
            <v>6012012120</v>
          </cell>
        </row>
        <row r="666">
          <cell r="D666" t="str">
            <v>装备</v>
          </cell>
        </row>
        <row r="667">
          <cell r="B667">
            <v>6012013120</v>
          </cell>
        </row>
        <row r="667">
          <cell r="D667" t="str">
            <v>装备</v>
          </cell>
        </row>
        <row r="668">
          <cell r="B668">
            <v>6012014120</v>
          </cell>
        </row>
        <row r="668">
          <cell r="D668" t="str">
            <v>装备</v>
          </cell>
        </row>
        <row r="669">
          <cell r="B669">
            <v>6012021120</v>
          </cell>
        </row>
        <row r="669">
          <cell r="D669" t="str">
            <v>装备</v>
          </cell>
        </row>
        <row r="670">
          <cell r="B670">
            <v>6012022120</v>
          </cell>
        </row>
        <row r="670">
          <cell r="D670" t="str">
            <v>装备</v>
          </cell>
        </row>
        <row r="671">
          <cell r="B671">
            <v>6012023120</v>
          </cell>
        </row>
        <row r="671">
          <cell r="D671" t="str">
            <v>装备</v>
          </cell>
        </row>
        <row r="672">
          <cell r="B672">
            <v>6012024120</v>
          </cell>
        </row>
        <row r="672">
          <cell r="D672" t="str">
            <v>装备</v>
          </cell>
        </row>
        <row r="673">
          <cell r="B673">
            <v>6012031120</v>
          </cell>
        </row>
        <row r="673">
          <cell r="D673" t="str">
            <v>装备</v>
          </cell>
        </row>
        <row r="674">
          <cell r="B674">
            <v>6012032120</v>
          </cell>
        </row>
        <row r="674">
          <cell r="D674" t="str">
            <v>装备</v>
          </cell>
        </row>
        <row r="675">
          <cell r="B675">
            <v>6012033120</v>
          </cell>
        </row>
        <row r="675">
          <cell r="D675" t="str">
            <v>装备</v>
          </cell>
        </row>
        <row r="676">
          <cell r="B676">
            <v>6012034120</v>
          </cell>
        </row>
        <row r="676">
          <cell r="D676" t="str">
            <v>装备</v>
          </cell>
        </row>
        <row r="677">
          <cell r="B677">
            <v>6012111120</v>
          </cell>
        </row>
        <row r="677">
          <cell r="D677" t="str">
            <v>装备</v>
          </cell>
        </row>
        <row r="678">
          <cell r="B678">
            <v>6012112120</v>
          </cell>
        </row>
        <row r="678">
          <cell r="D678" t="str">
            <v>装备</v>
          </cell>
        </row>
        <row r="679">
          <cell r="B679">
            <v>6012113120</v>
          </cell>
        </row>
        <row r="679">
          <cell r="D679" t="str">
            <v>装备</v>
          </cell>
        </row>
        <row r="680">
          <cell r="B680">
            <v>6012114120</v>
          </cell>
        </row>
        <row r="680">
          <cell r="D680" t="str">
            <v>装备</v>
          </cell>
        </row>
        <row r="681">
          <cell r="B681">
            <v>6012121120</v>
          </cell>
        </row>
        <row r="681">
          <cell r="D681" t="str">
            <v>装备</v>
          </cell>
        </row>
        <row r="682">
          <cell r="B682">
            <v>6012122120</v>
          </cell>
        </row>
        <row r="682">
          <cell r="D682" t="str">
            <v>装备</v>
          </cell>
        </row>
        <row r="683">
          <cell r="B683">
            <v>6012123120</v>
          </cell>
        </row>
        <row r="683">
          <cell r="D683" t="str">
            <v>装备</v>
          </cell>
        </row>
        <row r="684">
          <cell r="B684">
            <v>6012124120</v>
          </cell>
        </row>
        <row r="684">
          <cell r="D684" t="str">
            <v>装备</v>
          </cell>
        </row>
        <row r="685">
          <cell r="B685">
            <v>6012131120</v>
          </cell>
        </row>
        <row r="685">
          <cell r="D685" t="str">
            <v>装备</v>
          </cell>
        </row>
        <row r="686">
          <cell r="B686">
            <v>6012132120</v>
          </cell>
        </row>
        <row r="686">
          <cell r="D686" t="str">
            <v>装备</v>
          </cell>
        </row>
        <row r="687">
          <cell r="B687">
            <v>6012133120</v>
          </cell>
        </row>
        <row r="687">
          <cell r="D687" t="str">
            <v>装备</v>
          </cell>
        </row>
        <row r="688">
          <cell r="B688">
            <v>6012134120</v>
          </cell>
        </row>
        <row r="688">
          <cell r="D688" t="str">
            <v>装备</v>
          </cell>
        </row>
        <row r="689">
          <cell r="B689">
            <v>6012211120</v>
          </cell>
        </row>
        <row r="689">
          <cell r="D689" t="str">
            <v>装备</v>
          </cell>
        </row>
        <row r="690">
          <cell r="B690">
            <v>6012212120</v>
          </cell>
        </row>
        <row r="690">
          <cell r="D690" t="str">
            <v>装备</v>
          </cell>
        </row>
        <row r="691">
          <cell r="B691">
            <v>6012213120</v>
          </cell>
        </row>
        <row r="691">
          <cell r="D691" t="str">
            <v>装备</v>
          </cell>
        </row>
        <row r="692">
          <cell r="B692">
            <v>6012214120</v>
          </cell>
        </row>
        <row r="692">
          <cell r="D692" t="str">
            <v>装备</v>
          </cell>
        </row>
        <row r="693">
          <cell r="B693">
            <v>6012221120</v>
          </cell>
        </row>
        <row r="693">
          <cell r="D693" t="str">
            <v>装备</v>
          </cell>
        </row>
        <row r="694">
          <cell r="B694">
            <v>6012222120</v>
          </cell>
        </row>
        <row r="694">
          <cell r="D694" t="str">
            <v>装备</v>
          </cell>
        </row>
        <row r="695">
          <cell r="B695">
            <v>6012223120</v>
          </cell>
        </row>
        <row r="695">
          <cell r="D695" t="str">
            <v>装备</v>
          </cell>
        </row>
        <row r="696">
          <cell r="B696">
            <v>6012224120</v>
          </cell>
        </row>
        <row r="696">
          <cell r="D696" t="str">
            <v>装备</v>
          </cell>
        </row>
        <row r="697">
          <cell r="B697">
            <v>6012231120</v>
          </cell>
        </row>
        <row r="697">
          <cell r="D697" t="str">
            <v>装备</v>
          </cell>
        </row>
        <row r="698">
          <cell r="B698">
            <v>6012232120</v>
          </cell>
        </row>
        <row r="698">
          <cell r="D698" t="str">
            <v>装备</v>
          </cell>
        </row>
        <row r="699">
          <cell r="B699">
            <v>6012233120</v>
          </cell>
        </row>
        <row r="699">
          <cell r="D699" t="str">
            <v>装备</v>
          </cell>
        </row>
        <row r="700">
          <cell r="B700">
            <v>6012234120</v>
          </cell>
        </row>
        <row r="700">
          <cell r="D700" t="str">
            <v>装备</v>
          </cell>
        </row>
        <row r="701">
          <cell r="B701">
            <v>6012311120</v>
          </cell>
        </row>
        <row r="701">
          <cell r="D701" t="str">
            <v>装备</v>
          </cell>
        </row>
        <row r="702">
          <cell r="B702">
            <v>6012312120</v>
          </cell>
        </row>
        <row r="702">
          <cell r="D702" t="str">
            <v>装备</v>
          </cell>
        </row>
        <row r="703">
          <cell r="B703">
            <v>6012313120</v>
          </cell>
        </row>
        <row r="703">
          <cell r="D703" t="str">
            <v>装备</v>
          </cell>
        </row>
        <row r="704">
          <cell r="B704">
            <v>6012314120</v>
          </cell>
        </row>
        <row r="704">
          <cell r="D704" t="str">
            <v>装备</v>
          </cell>
        </row>
        <row r="705">
          <cell r="B705">
            <v>6012321120</v>
          </cell>
        </row>
        <row r="705">
          <cell r="D705" t="str">
            <v>装备</v>
          </cell>
        </row>
        <row r="706">
          <cell r="B706">
            <v>6012322120</v>
          </cell>
        </row>
        <row r="706">
          <cell r="D706" t="str">
            <v>装备</v>
          </cell>
        </row>
        <row r="707">
          <cell r="B707">
            <v>6012323120</v>
          </cell>
        </row>
        <row r="707">
          <cell r="D707" t="str">
            <v>装备</v>
          </cell>
        </row>
        <row r="708">
          <cell r="B708">
            <v>6012324120</v>
          </cell>
        </row>
        <row r="708">
          <cell r="D708" t="str">
            <v>装备</v>
          </cell>
        </row>
        <row r="709">
          <cell r="B709">
            <v>6012331120</v>
          </cell>
        </row>
        <row r="709">
          <cell r="D709" t="str">
            <v>装备</v>
          </cell>
        </row>
        <row r="710">
          <cell r="B710">
            <v>6012332120</v>
          </cell>
        </row>
        <row r="710">
          <cell r="D710" t="str">
            <v>装备</v>
          </cell>
        </row>
        <row r="711">
          <cell r="B711">
            <v>6012333120</v>
          </cell>
        </row>
        <row r="711">
          <cell r="D711" t="str">
            <v>装备</v>
          </cell>
        </row>
        <row r="712">
          <cell r="B712">
            <v>6012334120</v>
          </cell>
        </row>
        <row r="712">
          <cell r="D712" t="str">
            <v>装备</v>
          </cell>
        </row>
        <row r="713">
          <cell r="B713">
            <v>6012411120</v>
          </cell>
        </row>
        <row r="713">
          <cell r="D713" t="str">
            <v>装备</v>
          </cell>
        </row>
        <row r="714">
          <cell r="B714">
            <v>6012412120</v>
          </cell>
        </row>
        <row r="714">
          <cell r="D714" t="str">
            <v>装备</v>
          </cell>
        </row>
        <row r="715">
          <cell r="B715">
            <v>6012413120</v>
          </cell>
        </row>
        <row r="715">
          <cell r="D715" t="str">
            <v>装备</v>
          </cell>
        </row>
        <row r="716">
          <cell r="B716">
            <v>6012414120</v>
          </cell>
        </row>
        <row r="716">
          <cell r="D716" t="str">
            <v>装备</v>
          </cell>
        </row>
        <row r="717">
          <cell r="B717">
            <v>6012421120</v>
          </cell>
        </row>
        <row r="717">
          <cell r="D717" t="str">
            <v>装备</v>
          </cell>
        </row>
        <row r="718">
          <cell r="B718">
            <v>6012422120</v>
          </cell>
        </row>
        <row r="718">
          <cell r="D718" t="str">
            <v>装备</v>
          </cell>
        </row>
        <row r="719">
          <cell r="B719">
            <v>6012423120</v>
          </cell>
        </row>
        <row r="719">
          <cell r="D719" t="str">
            <v>装备</v>
          </cell>
        </row>
        <row r="720">
          <cell r="B720">
            <v>6012424120</v>
          </cell>
        </row>
        <row r="720">
          <cell r="D720" t="str">
            <v>装备</v>
          </cell>
        </row>
        <row r="721">
          <cell r="B721">
            <v>6012431120</v>
          </cell>
        </row>
        <row r="721">
          <cell r="D721" t="str">
            <v>装备</v>
          </cell>
        </row>
        <row r="722">
          <cell r="B722">
            <v>6012432120</v>
          </cell>
        </row>
        <row r="722">
          <cell r="D722" t="str">
            <v>装备</v>
          </cell>
        </row>
        <row r="723">
          <cell r="B723">
            <v>6012433120</v>
          </cell>
        </row>
        <row r="723">
          <cell r="D723" t="str">
            <v>装备</v>
          </cell>
        </row>
        <row r="724">
          <cell r="B724">
            <v>6012434120</v>
          </cell>
        </row>
        <row r="724">
          <cell r="D724" t="str">
            <v>装备</v>
          </cell>
        </row>
        <row r="725">
          <cell r="B725">
            <v>10001</v>
          </cell>
        </row>
        <row r="725">
          <cell r="D725" t="str">
            <v>偷车钳</v>
          </cell>
        </row>
        <row r="726">
          <cell r="B726">
            <v>10002</v>
          </cell>
        </row>
        <row r="726">
          <cell r="D726" t="str">
            <v>史诗偷车钳</v>
          </cell>
        </row>
        <row r="727">
          <cell r="B727">
            <v>10003</v>
          </cell>
        </row>
        <row r="727">
          <cell r="D727" t="str">
            <v>限时行动偷车钳</v>
          </cell>
        </row>
        <row r="728">
          <cell r="B728">
            <v>10004</v>
          </cell>
        </row>
        <row r="728">
          <cell r="D728" t="str">
            <v>传说偷车钳</v>
          </cell>
        </row>
        <row r="729">
          <cell r="B729">
            <v>20001</v>
          </cell>
        </row>
        <row r="729">
          <cell r="D729" t="str">
            <v>精英级零件</v>
          </cell>
        </row>
        <row r="730">
          <cell r="B730">
            <v>20002</v>
          </cell>
        </row>
        <row r="730">
          <cell r="D730" t="str">
            <v>史诗级零件（不含神魔）</v>
          </cell>
        </row>
        <row r="731">
          <cell r="B731">
            <v>20003</v>
          </cell>
        </row>
        <row r="731">
          <cell r="D731" t="str">
            <v>史诗级零件（含神魔）</v>
          </cell>
        </row>
        <row r="732">
          <cell r="B732">
            <v>20004</v>
          </cell>
        </row>
        <row r="732">
          <cell r="D732" t="str">
            <v>史诗级零件（仅神魔）</v>
          </cell>
        </row>
        <row r="733">
          <cell r="B733">
            <v>30001</v>
          </cell>
        </row>
        <row r="733">
          <cell r="D733" t="str">
            <v>西部改装件</v>
          </cell>
        </row>
        <row r="734">
          <cell r="B734">
            <v>30002</v>
          </cell>
        </row>
        <row r="734">
          <cell r="D734" t="str">
            <v>东部改装件</v>
          </cell>
        </row>
        <row r="735">
          <cell r="B735">
            <v>30003</v>
          </cell>
        </row>
        <row r="735">
          <cell r="D735" t="str">
            <v>硅谷改装件</v>
          </cell>
        </row>
        <row r="736">
          <cell r="B736">
            <v>30004</v>
          </cell>
        </row>
        <row r="736">
          <cell r="D736" t="str">
            <v>霓虹改装件</v>
          </cell>
        </row>
        <row r="737">
          <cell r="B737">
            <v>30005</v>
          </cell>
        </row>
        <row r="737">
          <cell r="D737" t="str">
            <v>万能改装件</v>
          </cell>
        </row>
        <row r="738">
          <cell r="B738">
            <v>41004</v>
          </cell>
        </row>
        <row r="738">
          <cell r="D738" t="str">
            <v>火铳</v>
          </cell>
        </row>
        <row r="739">
          <cell r="B739">
            <v>140001</v>
          </cell>
        </row>
        <row r="739">
          <cell r="D739" t="str">
            <v>大炮</v>
          </cell>
        </row>
        <row r="740">
          <cell r="B740">
            <v>140002</v>
          </cell>
        </row>
        <row r="740">
          <cell r="D740" t="str">
            <v>医疗机器人</v>
          </cell>
        </row>
        <row r="741">
          <cell r="B741">
            <v>140003</v>
          </cell>
        </row>
        <row r="741">
          <cell r="D741" t="str">
            <v>科技小手枪</v>
          </cell>
        </row>
        <row r="742">
          <cell r="B742">
            <v>140004</v>
          </cell>
        </row>
        <row r="742">
          <cell r="D742" t="str">
            <v>燃烧瓶</v>
          </cell>
        </row>
        <row r="743">
          <cell r="B743">
            <v>140101</v>
          </cell>
        </row>
        <row r="743">
          <cell r="D743" t="str">
            <v>钢铁拓荒（噜噜）</v>
          </cell>
        </row>
        <row r="744">
          <cell r="B744">
            <v>140102</v>
          </cell>
        </row>
        <row r="744">
          <cell r="D744" t="str">
            <v>机械弩</v>
          </cell>
        </row>
        <row r="745">
          <cell r="B745">
            <v>140103</v>
          </cell>
        </row>
        <row r="745">
          <cell r="D745" t="str">
            <v>迅影甲虫</v>
          </cell>
        </row>
        <row r="746">
          <cell r="B746">
            <v>140104</v>
          </cell>
        </row>
        <row r="746">
          <cell r="D746" t="str">
            <v>战争钻机(狮子)</v>
          </cell>
        </row>
        <row r="747">
          <cell r="B747">
            <v>140105</v>
          </cell>
        </row>
        <row r="747">
          <cell r="D747" t="str">
            <v>钞能大亨（罗万）</v>
          </cell>
        </row>
        <row r="748">
          <cell r="B748">
            <v>140106</v>
          </cell>
        </row>
        <row r="748">
          <cell r="D748" t="str">
            <v>爆燃热火(米瑞尔)</v>
          </cell>
        </row>
        <row r="749">
          <cell r="B749">
            <v>140107</v>
          </cell>
        </row>
        <row r="749">
          <cell r="D749" t="str">
            <v>大麻注射器</v>
          </cell>
        </row>
        <row r="750">
          <cell r="B750">
            <v>140108</v>
          </cell>
        </row>
        <row r="750">
          <cell r="D750" t="str">
            <v>蓝冰毒师（卢修斯）</v>
          </cell>
        </row>
        <row r="751">
          <cell r="B751">
            <v>140109</v>
          </cell>
        </row>
        <row r="751">
          <cell r="D751" t="str">
            <v>光盾守护者(尼汝)</v>
          </cell>
        </row>
        <row r="752">
          <cell r="B752">
            <v>140110</v>
          </cell>
        </row>
        <row r="752">
          <cell r="D752" t="str">
            <v>激光步枪</v>
          </cell>
        </row>
        <row r="753">
          <cell r="B753">
            <v>140111</v>
          </cell>
        </row>
        <row r="753">
          <cell r="D753" t="str">
            <v>手枪&amp;激光</v>
          </cell>
        </row>
        <row r="754">
          <cell r="B754">
            <v>140112</v>
          </cell>
        </row>
        <row r="754">
          <cell r="D754" t="str">
            <v>狙击枪</v>
          </cell>
        </row>
        <row r="755">
          <cell r="B755">
            <v>140113</v>
          </cell>
        </row>
        <row r="755">
          <cell r="D755" t="str">
            <v>赛博猛禽</v>
          </cell>
        </row>
        <row r="756">
          <cell r="B756">
            <v>140114</v>
          </cell>
        </row>
        <row r="756">
          <cell r="D756" t="str">
            <v>冲锋枪</v>
          </cell>
        </row>
        <row r="757">
          <cell r="B757">
            <v>140115</v>
          </cell>
        </row>
        <row r="757">
          <cell r="D757" t="str">
            <v>荒漠保镖</v>
          </cell>
        </row>
        <row r="758">
          <cell r="B758">
            <v>140116</v>
          </cell>
        </row>
        <row r="758">
          <cell r="D758" t="str">
            <v>地狱拉面车</v>
          </cell>
        </row>
        <row r="759">
          <cell r="B759">
            <v>141001</v>
          </cell>
        </row>
        <row r="759">
          <cell r="D759" t="str">
            <v>暗影黑客（阿薰和蒙蒙）</v>
          </cell>
        </row>
        <row r="760">
          <cell r="B760">
            <v>141002</v>
          </cell>
        </row>
        <row r="760">
          <cell r="D760" t="str">
            <v>土制手雷</v>
          </cell>
        </row>
        <row r="761">
          <cell r="B761">
            <v>141003</v>
          </cell>
        </row>
        <row r="761">
          <cell r="D761" t="str">
            <v>变色龙突击队(卡卡)</v>
          </cell>
        </row>
        <row r="762">
          <cell r="B762">
            <v>141004</v>
          </cell>
        </row>
        <row r="762">
          <cell r="D762" t="str">
            <v>射手步枪</v>
          </cell>
        </row>
        <row r="763">
          <cell r="B763">
            <v>141005</v>
          </cell>
        </row>
        <row r="763">
          <cell r="D763" t="str">
            <v>冰弹手炮</v>
          </cell>
        </row>
        <row r="764">
          <cell r="B764">
            <v>141006</v>
          </cell>
        </row>
        <row r="764">
          <cell r="D764" t="str">
            <v>摇滚狂飙(雪女)</v>
          </cell>
        </row>
        <row r="765">
          <cell r="B765">
            <v>141007</v>
          </cell>
        </row>
        <row r="765">
          <cell r="D765" t="str">
            <v>火箭炮</v>
          </cell>
        </row>
        <row r="766">
          <cell r="B766">
            <v>141008</v>
          </cell>
        </row>
        <row r="766">
          <cell r="D766" t="str">
            <v>炫彩青空-维纶</v>
          </cell>
        </row>
        <row r="767">
          <cell r="B767">
            <v>141009</v>
          </cell>
        </row>
        <row r="767">
          <cell r="D767" t="str">
            <v>野牛征服者</v>
          </cell>
        </row>
        <row r="768">
          <cell r="B768">
            <v>141010</v>
          </cell>
        </row>
        <row r="768">
          <cell r="D768" t="str">
            <v>护盾发生器</v>
          </cell>
        </row>
        <row r="769">
          <cell r="B769">
            <v>141011</v>
          </cell>
        </row>
        <row r="769">
          <cell r="D769" t="str">
            <v>执剑堡垒（骨王）</v>
          </cell>
        </row>
        <row r="770">
          <cell r="B770">
            <v>141012</v>
          </cell>
        </row>
        <row r="770">
          <cell r="D770" t="str">
            <v>震爆手雷</v>
          </cell>
        </row>
        <row r="771">
          <cell r="B771">
            <v>141013</v>
          </cell>
        </row>
        <row r="771">
          <cell r="D771" t="str">
            <v>科技鸟狙</v>
          </cell>
        </row>
        <row r="772">
          <cell r="B772">
            <v>141014</v>
          </cell>
        </row>
        <row r="772">
          <cell r="D772" t="str">
            <v>计算机</v>
          </cell>
        </row>
        <row r="773">
          <cell r="B773">
            <v>141015</v>
          </cell>
        </row>
        <row r="773">
          <cell r="D773" t="str">
            <v>星际叛军（维珀里安）</v>
          </cell>
        </row>
        <row r="774">
          <cell r="B774">
            <v>141016</v>
          </cell>
        </row>
        <row r="774">
          <cell r="D774" t="str">
            <v>充能手枪&amp;激光炮</v>
          </cell>
        </row>
        <row r="775">
          <cell r="B775">
            <v>141017</v>
          </cell>
        </row>
        <row r="775">
          <cell r="D775" t="str">
            <v>电磁步枪</v>
          </cell>
        </row>
        <row r="776">
          <cell r="B776">
            <v>141018</v>
          </cell>
        </row>
        <row r="776">
          <cell r="D776" t="str">
            <v>幻影86</v>
          </cell>
        </row>
        <row r="777">
          <cell r="B777">
            <v>141019</v>
          </cell>
        </row>
        <row r="777">
          <cell r="D777" t="str">
            <v>撼地者</v>
          </cell>
        </row>
        <row r="778">
          <cell r="B778">
            <v>141020</v>
          </cell>
        </row>
        <row r="778">
          <cell r="D778" t="str">
            <v>小弟A</v>
          </cell>
        </row>
        <row r="779">
          <cell r="B779">
            <v>43001</v>
          </cell>
        </row>
        <row r="779">
          <cell r="D779" t="str">
            <v>小弟A</v>
          </cell>
        </row>
        <row r="780">
          <cell r="B780">
            <v>43002</v>
          </cell>
        </row>
        <row r="780">
          <cell r="D780" t="str">
            <v>小弟B</v>
          </cell>
        </row>
        <row r="781">
          <cell r="B781">
            <v>43003</v>
          </cell>
        </row>
        <row r="781">
          <cell r="D781" t="str">
            <v>小弟C</v>
          </cell>
        </row>
        <row r="782">
          <cell r="B782">
            <v>43004</v>
          </cell>
        </row>
        <row r="782">
          <cell r="D782" t="str">
            <v>小弟D</v>
          </cell>
        </row>
        <row r="783">
          <cell r="B783">
            <v>43005</v>
          </cell>
        </row>
        <row r="783">
          <cell r="D783" t="str">
            <v>小弟E</v>
          </cell>
        </row>
        <row r="784">
          <cell r="B784">
            <v>50001</v>
          </cell>
        </row>
        <row r="784">
          <cell r="D784" t="str">
            <v>龙焰晶</v>
          </cell>
        </row>
        <row r="785">
          <cell r="B785">
            <v>50002</v>
          </cell>
        </row>
        <row r="785">
          <cell r="D785" t="str">
            <v>钻石</v>
          </cell>
        </row>
        <row r="786">
          <cell r="B786">
            <v>50003</v>
          </cell>
        </row>
        <row r="786">
          <cell r="D786" t="str">
            <v>钞票</v>
          </cell>
        </row>
        <row r="787">
          <cell r="B787">
            <v>50004</v>
          </cell>
        </row>
        <row r="787">
          <cell r="D787" t="str">
            <v>改装手册</v>
          </cell>
        </row>
        <row r="788">
          <cell r="B788">
            <v>50005</v>
          </cell>
        </row>
        <row r="788">
          <cell r="D788" t="str">
            <v>机油</v>
          </cell>
        </row>
        <row r="789">
          <cell r="B789">
            <v>50006</v>
          </cell>
        </row>
        <row r="789">
          <cell r="D789" t="str">
            <v>多莉的兑换券</v>
          </cell>
        </row>
        <row r="790">
          <cell r="B790">
            <v>50007</v>
          </cell>
        </row>
        <row r="790">
          <cell r="D790" t="str">
            <v>竞技币</v>
          </cell>
        </row>
        <row r="791">
          <cell r="B791">
            <v>50008</v>
          </cell>
        </row>
        <row r="791">
          <cell r="D791" t="str">
            <v>迷梦碎片</v>
          </cell>
        </row>
        <row r="792">
          <cell r="B792">
            <v>50009</v>
          </cell>
        </row>
        <row r="792">
          <cell r="D792" t="str">
            <v>VIP积分</v>
          </cell>
        </row>
        <row r="793">
          <cell r="B793">
            <v>60001</v>
          </cell>
        </row>
        <row r="793">
          <cell r="D793" t="str">
            <v>钞票（1秒）</v>
          </cell>
        </row>
        <row r="794">
          <cell r="B794">
            <v>60002</v>
          </cell>
        </row>
        <row r="794">
          <cell r="D794" t="str">
            <v>改装手册（1秒）</v>
          </cell>
        </row>
        <row r="795">
          <cell r="B795">
            <v>60003</v>
          </cell>
        </row>
        <row r="795">
          <cell r="D795" t="str">
            <v>机油（1秒）</v>
          </cell>
        </row>
        <row r="796">
          <cell r="B796">
            <v>60011</v>
          </cell>
        </row>
        <row r="796">
          <cell r="D796" t="str">
            <v>钞票箱（2小时）</v>
          </cell>
        </row>
        <row r="797">
          <cell r="B797">
            <v>60012</v>
          </cell>
        </row>
        <row r="797">
          <cell r="D797" t="str">
            <v>改装手册箱（2小时）</v>
          </cell>
        </row>
        <row r="798">
          <cell r="B798">
            <v>60013</v>
          </cell>
        </row>
        <row r="798">
          <cell r="D798" t="str">
            <v>机油箱（2小时）</v>
          </cell>
        </row>
        <row r="799">
          <cell r="B799">
            <v>60021</v>
          </cell>
        </row>
        <row r="799">
          <cell r="D799" t="str">
            <v>钞票箱（8小时）</v>
          </cell>
        </row>
        <row r="800">
          <cell r="B800">
            <v>60022</v>
          </cell>
        </row>
        <row r="800">
          <cell r="D800" t="str">
            <v>改装手册箱（8小时）</v>
          </cell>
        </row>
        <row r="801">
          <cell r="B801">
            <v>60023</v>
          </cell>
        </row>
        <row r="801">
          <cell r="D801" t="str">
            <v>机油箱（8小时）</v>
          </cell>
        </row>
        <row r="802">
          <cell r="B802">
            <v>60031</v>
          </cell>
        </row>
        <row r="802">
          <cell r="D802" t="str">
            <v>钞票箱（24小时）</v>
          </cell>
        </row>
        <row r="803">
          <cell r="B803">
            <v>60032</v>
          </cell>
        </row>
        <row r="803">
          <cell r="D803" t="str">
            <v>改装手册箱（24小时）</v>
          </cell>
        </row>
        <row r="804">
          <cell r="B804">
            <v>60033</v>
          </cell>
        </row>
        <row r="804">
          <cell r="D804" t="str">
            <v>机油箱（24小时）</v>
          </cell>
        </row>
        <row r="805">
          <cell r="B805">
            <v>60041</v>
          </cell>
        </row>
        <row r="805">
          <cell r="D805" t="str">
            <v>钞票箱（3天）</v>
          </cell>
        </row>
        <row r="806">
          <cell r="B806">
            <v>60042</v>
          </cell>
        </row>
        <row r="806">
          <cell r="D806" t="str">
            <v>改装手册箱（3天）</v>
          </cell>
        </row>
        <row r="807">
          <cell r="B807">
            <v>60043</v>
          </cell>
        </row>
        <row r="807">
          <cell r="D807" t="str">
            <v>机油箱（3天）</v>
          </cell>
        </row>
        <row r="808">
          <cell r="B808">
            <v>60101</v>
          </cell>
        </row>
        <row r="808">
          <cell r="D808" t="str">
            <v>史诗级英雄自选宝箱</v>
          </cell>
        </row>
        <row r="809">
          <cell r="B809">
            <v>60102</v>
          </cell>
        </row>
        <row r="809">
          <cell r="D809" t="str">
            <v>精英级英雄自选宝箱</v>
          </cell>
        </row>
        <row r="810">
          <cell r="B810">
            <v>60103</v>
          </cell>
        </row>
        <row r="810">
          <cell r="D810" t="str">
            <v>招募自选宝箱</v>
          </cell>
        </row>
        <row r="811">
          <cell r="B811">
            <v>60104</v>
          </cell>
        </row>
        <row r="811">
          <cell r="D811" t="str">
            <v>资源自选宝箱</v>
          </cell>
        </row>
        <row r="812">
          <cell r="B812">
            <v>60601</v>
          </cell>
        </row>
        <row r="812">
          <cell r="D812" t="str">
            <v>稀有装备宝箱</v>
          </cell>
        </row>
        <row r="813">
          <cell r="B813">
            <v>60602</v>
          </cell>
        </row>
        <row r="813">
          <cell r="D813" t="str">
            <v>稀有+装备宝箱</v>
          </cell>
        </row>
        <row r="814">
          <cell r="B814">
            <v>60603</v>
          </cell>
        </row>
        <row r="814">
          <cell r="D814" t="str">
            <v>精英装备宝箱</v>
          </cell>
        </row>
        <row r="815">
          <cell r="B815">
            <v>60604</v>
          </cell>
        </row>
        <row r="815">
          <cell r="D815" t="str">
            <v>精英+装备宝箱</v>
          </cell>
        </row>
        <row r="816">
          <cell r="B816">
            <v>60605</v>
          </cell>
        </row>
        <row r="816">
          <cell r="D816" t="str">
            <v>史诗装备宝箱</v>
          </cell>
        </row>
        <row r="817">
          <cell r="B817">
            <v>60606</v>
          </cell>
        </row>
        <row r="817">
          <cell r="D817" t="str">
            <v>史诗+装备宝箱</v>
          </cell>
        </row>
        <row r="818">
          <cell r="B818">
            <v>60607</v>
          </cell>
        </row>
        <row r="818">
          <cell r="D818" t="str">
            <v>传说装备宝箱</v>
          </cell>
        </row>
        <row r="819">
          <cell r="B819">
            <v>60608</v>
          </cell>
        </row>
        <row r="819">
          <cell r="D819" t="str">
            <v>传说+装备宝箱</v>
          </cell>
        </row>
        <row r="820">
          <cell r="B820">
            <v>60609</v>
          </cell>
        </row>
        <row r="820">
          <cell r="D820" t="str">
            <v>神话装备宝箱</v>
          </cell>
        </row>
        <row r="821">
          <cell r="B821">
            <v>60610</v>
          </cell>
        </row>
        <row r="821">
          <cell r="D821" t="str">
            <v>神话+装备宝箱</v>
          </cell>
        </row>
        <row r="822">
          <cell r="B822">
            <v>60611</v>
          </cell>
        </row>
        <row r="822">
          <cell r="D822" t="str">
            <v>巅峰装备宝箱</v>
          </cell>
        </row>
        <row r="823">
          <cell r="B823">
            <v>60612</v>
          </cell>
        </row>
        <row r="823">
          <cell r="D823" t="str">
            <v>巅峰+装备宝箱</v>
          </cell>
        </row>
        <row r="824">
          <cell r="B824">
            <v>70001</v>
          </cell>
        </row>
        <row r="824">
          <cell r="D824" t="str">
            <v>静海凝晶</v>
          </cell>
        </row>
        <row r="825">
          <cell r="B825">
            <v>70002</v>
          </cell>
        </row>
        <row r="825">
          <cell r="D825" t="str">
            <v>流金凝晶</v>
          </cell>
        </row>
        <row r="826">
          <cell r="B826">
            <v>70003</v>
          </cell>
        </row>
        <row r="826">
          <cell r="D826" t="str">
            <v>落日凝晶</v>
          </cell>
        </row>
        <row r="827">
          <cell r="B827">
            <v>70101</v>
          </cell>
        </row>
        <row r="827">
          <cell r="D827" t="str">
            <v>流金凝晶（碎片）</v>
          </cell>
        </row>
        <row r="828">
          <cell r="B828">
            <v>80001</v>
          </cell>
        </row>
        <row r="828">
          <cell r="D828" t="str">
            <v>战令积分</v>
          </cell>
        </row>
        <row r="829">
          <cell r="B829">
            <v>80002</v>
          </cell>
        </row>
        <row r="829">
          <cell r="D829" t="str">
            <v>复活药水</v>
          </cell>
        </row>
        <row r="830">
          <cell r="B830">
            <v>90001</v>
          </cell>
        </row>
        <row r="830">
          <cell r="D830" t="str">
            <v>竞技场门票</v>
          </cell>
        </row>
        <row r="831">
          <cell r="B831">
            <v>100001</v>
          </cell>
        </row>
        <row r="831">
          <cell r="D831" t="str">
            <v>头像T4</v>
          </cell>
        </row>
        <row r="832">
          <cell r="B832">
            <v>100002</v>
          </cell>
        </row>
        <row r="832">
          <cell r="D832" t="str">
            <v>头像T3</v>
          </cell>
        </row>
        <row r="833">
          <cell r="B833">
            <v>100003</v>
          </cell>
        </row>
        <row r="833">
          <cell r="D833" t="str">
            <v>头像T2</v>
          </cell>
        </row>
        <row r="834">
          <cell r="B834">
            <v>100004</v>
          </cell>
        </row>
        <row r="834">
          <cell r="D834" t="str">
            <v>头像T1</v>
          </cell>
        </row>
        <row r="835">
          <cell r="B835">
            <v>100005</v>
          </cell>
        </row>
        <row r="835">
          <cell r="D835" t="str">
            <v>头像T0</v>
          </cell>
        </row>
        <row r="836">
          <cell r="B836">
            <v>110001</v>
          </cell>
        </row>
        <row r="836">
          <cell r="D836" t="str">
            <v>头像框T4</v>
          </cell>
        </row>
        <row r="837">
          <cell r="B837">
            <v>110002</v>
          </cell>
        </row>
        <row r="837">
          <cell r="D837" t="str">
            <v>头像框T3</v>
          </cell>
        </row>
        <row r="838">
          <cell r="B838">
            <v>110003</v>
          </cell>
        </row>
        <row r="838">
          <cell r="D838" t="str">
            <v>头像框T2</v>
          </cell>
        </row>
        <row r="839">
          <cell r="B839">
            <v>110004</v>
          </cell>
        </row>
        <row r="839">
          <cell r="D839" t="str">
            <v>头像框T1</v>
          </cell>
        </row>
        <row r="840">
          <cell r="B840">
            <v>110005</v>
          </cell>
        </row>
        <row r="840">
          <cell r="D840" t="str">
            <v>头像框T0</v>
          </cell>
        </row>
        <row r="841">
          <cell r="B841">
            <v>120001</v>
          </cell>
        </row>
        <row r="841">
          <cell r="D841" t="str">
            <v>名片背景T4</v>
          </cell>
        </row>
        <row r="842">
          <cell r="B842">
            <v>120002</v>
          </cell>
        </row>
        <row r="842">
          <cell r="D842" t="str">
            <v>名片背景T3</v>
          </cell>
        </row>
        <row r="843">
          <cell r="B843">
            <v>120003</v>
          </cell>
        </row>
        <row r="843">
          <cell r="D843" t="str">
            <v>名片背景T2</v>
          </cell>
        </row>
        <row r="844">
          <cell r="B844">
            <v>120004</v>
          </cell>
        </row>
        <row r="844">
          <cell r="D844" t="str">
            <v>名片背景T1</v>
          </cell>
        </row>
        <row r="845">
          <cell r="B845">
            <v>120005</v>
          </cell>
        </row>
        <row r="845">
          <cell r="D845" t="str">
            <v>名片背景T0</v>
          </cell>
        </row>
        <row r="846">
          <cell r="B846">
            <v>10140110</v>
          </cell>
        </row>
        <row r="847">
          <cell r="B847">
            <v>10140111</v>
          </cell>
        </row>
        <row r="848">
          <cell r="B848">
            <v>10140112</v>
          </cell>
        </row>
        <row r="849">
          <cell r="B849">
            <v>10140113</v>
          </cell>
        </row>
        <row r="849">
          <cell r="D849" t="str">
            <v>赛博猛禽</v>
          </cell>
        </row>
        <row r="850">
          <cell r="B850">
            <v>10140114</v>
          </cell>
        </row>
        <row r="851">
          <cell r="B851">
            <v>10140115</v>
          </cell>
        </row>
        <row r="851">
          <cell r="D851" t="str">
            <v>荒漠保镖</v>
          </cell>
        </row>
        <row r="852">
          <cell r="B852">
            <v>10140116</v>
          </cell>
        </row>
        <row r="852">
          <cell r="D852" t="str">
            <v>地狱拉面车</v>
          </cell>
        </row>
        <row r="853">
          <cell r="B853">
            <v>10141001</v>
          </cell>
        </row>
        <row r="853">
          <cell r="D853" t="str">
            <v>暗影黑客（阿薰和蒙蒙）</v>
          </cell>
        </row>
        <row r="854">
          <cell r="B854">
            <v>10141002</v>
          </cell>
        </row>
        <row r="855">
          <cell r="B855">
            <v>10141003</v>
          </cell>
        </row>
        <row r="855">
          <cell r="D855" t="str">
            <v>变色龙突击队(卡卡)</v>
          </cell>
        </row>
        <row r="856">
          <cell r="B856">
            <v>10141004</v>
          </cell>
        </row>
        <row r="857">
          <cell r="B857">
            <v>10141005</v>
          </cell>
        </row>
        <row r="858">
          <cell r="B858">
            <v>10141006</v>
          </cell>
        </row>
        <row r="858">
          <cell r="D858" t="str">
            <v>摇滚狂飙(雪女)</v>
          </cell>
        </row>
        <row r="859">
          <cell r="B859">
            <v>10141007</v>
          </cell>
        </row>
        <row r="860">
          <cell r="B860">
            <v>10141008</v>
          </cell>
        </row>
        <row r="861">
          <cell r="B861">
            <v>10141009</v>
          </cell>
        </row>
        <row r="861">
          <cell r="D861" t="str">
            <v>野牛征服者</v>
          </cell>
        </row>
        <row r="862">
          <cell r="B862">
            <v>10141010</v>
          </cell>
        </row>
        <row r="863">
          <cell r="B863">
            <v>10141011</v>
          </cell>
        </row>
        <row r="864">
          <cell r="B864">
            <v>10141012</v>
          </cell>
        </row>
        <row r="865">
          <cell r="B865">
            <v>10141013</v>
          </cell>
        </row>
        <row r="866">
          <cell r="B866">
            <v>10141014</v>
          </cell>
        </row>
        <row r="867">
          <cell r="B867">
            <v>10141015</v>
          </cell>
        </row>
        <row r="867">
          <cell r="D867" t="str">
            <v>星际叛军（维珀里安）</v>
          </cell>
        </row>
        <row r="868">
          <cell r="B868">
            <v>10141016</v>
          </cell>
        </row>
        <row r="869">
          <cell r="B869">
            <v>10141017</v>
          </cell>
        </row>
        <row r="870">
          <cell r="B870">
            <v>10141018</v>
          </cell>
        </row>
        <row r="870">
          <cell r="D870" t="str">
            <v>幻影86</v>
          </cell>
        </row>
        <row r="871">
          <cell r="B871">
            <v>10141019</v>
          </cell>
        </row>
        <row r="871">
          <cell r="D871" t="str">
            <v>撼地者</v>
          </cell>
        </row>
        <row r="872">
          <cell r="B872">
            <v>10141020</v>
          </cell>
        </row>
        <row r="873">
          <cell r="B873">
            <v>10143001</v>
          </cell>
        </row>
        <row r="873">
          <cell r="D873" t="str">
            <v>泥路狂徒</v>
          </cell>
        </row>
        <row r="874">
          <cell r="B874">
            <v>10143002</v>
          </cell>
        </row>
        <row r="874">
          <cell r="D874" t="str">
            <v>废城蛮牛</v>
          </cell>
        </row>
        <row r="875">
          <cell r="B875">
            <v>10143003</v>
          </cell>
        </row>
        <row r="875">
          <cell r="D875" t="str">
            <v>街头恶霸</v>
          </cell>
        </row>
        <row r="876">
          <cell r="B876">
            <v>10143004</v>
          </cell>
        </row>
        <row r="876">
          <cell r="D876" t="str">
            <v>铁面疯狗</v>
          </cell>
        </row>
        <row r="877">
          <cell r="B877">
            <v>10143005</v>
          </cell>
        </row>
        <row r="877">
          <cell r="D877" t="str">
            <v>救援先锋</v>
          </cell>
        </row>
        <row r="878">
          <cell r="B878">
            <v>10140001</v>
          </cell>
        </row>
        <row r="878">
          <cell r="D878" t="str">
            <v>头像T4</v>
          </cell>
        </row>
        <row r="879">
          <cell r="B879">
            <v>10140002</v>
          </cell>
        </row>
        <row r="879">
          <cell r="D879" t="str">
            <v>头像T4</v>
          </cell>
        </row>
        <row r="880">
          <cell r="B880">
            <v>10140003</v>
          </cell>
        </row>
        <row r="880">
          <cell r="D880" t="str">
            <v>头像T4</v>
          </cell>
        </row>
        <row r="881">
          <cell r="B881">
            <v>10140004</v>
          </cell>
        </row>
        <row r="881">
          <cell r="D881" t="str">
            <v>头像T4</v>
          </cell>
        </row>
        <row r="882">
          <cell r="B882">
            <v>10140005</v>
          </cell>
        </row>
        <row r="882">
          <cell r="D882" t="str">
            <v>头像T4</v>
          </cell>
        </row>
        <row r="883">
          <cell r="B883">
            <v>110001</v>
          </cell>
        </row>
        <row r="883">
          <cell r="D883" t="str">
            <v>头像框T4</v>
          </cell>
        </row>
        <row r="884">
          <cell r="B884">
            <v>110002</v>
          </cell>
        </row>
        <row r="884">
          <cell r="D884" t="str">
            <v>头像框T3</v>
          </cell>
        </row>
        <row r="885">
          <cell r="B885">
            <v>110003</v>
          </cell>
        </row>
        <row r="885">
          <cell r="D885" t="str">
            <v>头像框T2</v>
          </cell>
        </row>
        <row r="886">
          <cell r="B886">
            <v>110004</v>
          </cell>
        </row>
        <row r="886">
          <cell r="D886" t="str">
            <v>头像框T1</v>
          </cell>
        </row>
        <row r="887">
          <cell r="B887">
            <v>110005</v>
          </cell>
        </row>
        <row r="887">
          <cell r="D887" t="str">
            <v>头像框T0</v>
          </cell>
        </row>
        <row r="888">
          <cell r="B888">
            <v>120001</v>
          </cell>
        </row>
        <row r="888">
          <cell r="D888" t="str">
            <v>名片背景T4</v>
          </cell>
        </row>
        <row r="889">
          <cell r="B889">
            <v>120002</v>
          </cell>
        </row>
        <row r="889">
          <cell r="D889" t="str">
            <v>名片背景T3</v>
          </cell>
        </row>
        <row r="890">
          <cell r="B890">
            <v>120003</v>
          </cell>
        </row>
        <row r="890">
          <cell r="D890" t="str">
            <v>名片背景T2</v>
          </cell>
        </row>
        <row r="891">
          <cell r="B891">
            <v>120004</v>
          </cell>
        </row>
        <row r="891">
          <cell r="D891" t="str">
            <v>名片背景T1</v>
          </cell>
        </row>
        <row r="892">
          <cell r="B892">
            <v>120005</v>
          </cell>
        </row>
        <row r="892">
          <cell r="D892" t="str">
            <v>名片背景T0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pane xSplit="3" ySplit="4" topLeftCell="H11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13.5"/>
  <cols>
    <col min="1" max="1" width="9.125" style="13" customWidth="1"/>
    <col min="2" max="2" width="15.875" style="13" customWidth="1"/>
    <col min="3" max="6" width="19.125" style="13" customWidth="1"/>
    <col min="7" max="7" width="22.125" style="13" customWidth="1"/>
    <col min="8" max="8" width="51.25" style="13" customWidth="1"/>
    <col min="9" max="9" width="31" style="13" customWidth="1"/>
    <col min="10" max="10" width="13.75" style="1" customWidth="1"/>
    <col min="11" max="11" width="50.625" style="13" customWidth="1"/>
    <col min="12" max="12" width="25.125" style="13" customWidth="1"/>
    <col min="13" max="13" width="45" style="13" customWidth="1"/>
    <col min="14" max="15" width="24.875" style="13" customWidth="1"/>
    <col min="16" max="16" width="21.5" style="13" customWidth="1"/>
    <col min="17" max="17" width="15" style="13" customWidth="1"/>
    <col min="18" max="16384" width="9" style="1"/>
  </cols>
  <sheetData>
    <row r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pans="1:17">
      <c r="A2" s="6" t="s">
        <v>17</v>
      </c>
      <c r="B2" s="6" t="s">
        <v>17</v>
      </c>
      <c r="C2" s="6" t="s">
        <v>18</v>
      </c>
      <c r="D2" s="6" t="s">
        <v>17</v>
      </c>
      <c r="E2" s="6" t="s">
        <v>19</v>
      </c>
      <c r="F2" s="6" t="s">
        <v>17</v>
      </c>
      <c r="G2" s="6" t="s">
        <v>17</v>
      </c>
      <c r="H2" s="6" t="s">
        <v>20</v>
      </c>
      <c r="I2" s="6" t="s">
        <v>20</v>
      </c>
      <c r="J2" s="6" t="s">
        <v>21</v>
      </c>
      <c r="K2" s="6" t="s">
        <v>20</v>
      </c>
      <c r="L2" s="6" t="s">
        <v>18</v>
      </c>
      <c r="M2" s="6" t="s">
        <v>18</v>
      </c>
      <c r="N2" s="6" t="s">
        <v>17</v>
      </c>
      <c r="O2" s="6" t="s">
        <v>18</v>
      </c>
      <c r="P2" s="6" t="s">
        <v>18</v>
      </c>
      <c r="Q2" s="6" t="s">
        <v>17</v>
      </c>
    </row>
    <row r="3" spans="1:17">
      <c r="A3" s="6" t="s">
        <v>22</v>
      </c>
      <c r="B3" s="30" t="s">
        <v>23</v>
      </c>
      <c r="C3" s="30" t="s">
        <v>24</v>
      </c>
      <c r="D3" s="30" t="s">
        <v>3</v>
      </c>
      <c r="E3" s="30" t="s">
        <v>25</v>
      </c>
      <c r="F3" s="6" t="s">
        <v>26</v>
      </c>
      <c r="G3" s="6" t="s">
        <v>27</v>
      </c>
      <c r="H3" s="6" t="s">
        <v>28</v>
      </c>
      <c r="I3" s="6" t="s">
        <v>29</v>
      </c>
      <c r="J3" s="30" t="s">
        <v>30</v>
      </c>
      <c r="K3" s="6" t="s">
        <v>31</v>
      </c>
      <c r="L3" s="6" t="s">
        <v>32</v>
      </c>
      <c r="M3" s="6" t="s">
        <v>33</v>
      </c>
      <c r="N3" s="6" t="s">
        <v>34</v>
      </c>
      <c r="O3" s="6" t="s">
        <v>35</v>
      </c>
      <c r="P3" s="6" t="s">
        <v>36</v>
      </c>
      <c r="Q3" s="6" t="s">
        <v>37</v>
      </c>
    </row>
    <row r="4" s="29" customFormat="1" ht="246" customHeight="1" spans="1:17">
      <c r="A4" s="30" t="s">
        <v>38</v>
      </c>
      <c r="B4" s="30" t="s">
        <v>23</v>
      </c>
      <c r="C4" s="30" t="s">
        <v>24</v>
      </c>
      <c r="D4" s="30" t="s">
        <v>3</v>
      </c>
      <c r="E4" s="30" t="s">
        <v>39</v>
      </c>
      <c r="F4" s="30" t="s">
        <v>40</v>
      </c>
      <c r="G4" s="30" t="s">
        <v>41</v>
      </c>
      <c r="H4" s="30" t="s">
        <v>42</v>
      </c>
      <c r="I4" s="30" t="s">
        <v>42</v>
      </c>
      <c r="J4" s="30" t="s">
        <v>30</v>
      </c>
      <c r="K4" s="30" t="s">
        <v>43</v>
      </c>
      <c r="L4" s="30" t="s">
        <v>44</v>
      </c>
      <c r="M4" s="30" t="s">
        <v>45</v>
      </c>
      <c r="N4" s="30" t="s">
        <v>46</v>
      </c>
      <c r="O4" s="6" t="s">
        <v>47</v>
      </c>
      <c r="P4" s="6" t="s">
        <v>36</v>
      </c>
      <c r="Q4" s="6" t="s">
        <v>48</v>
      </c>
    </row>
    <row r="5" spans="1:17">
      <c r="A5" s="13" t="str">
        <f>"//"&amp;B5</f>
        <v>//50101</v>
      </c>
      <c r="B5" s="13">
        <f t="shared" ref="B5:B28" si="0">D5*100+F5</f>
        <v>50101</v>
      </c>
      <c r="C5" s="13" t="s">
        <v>49</v>
      </c>
      <c r="D5" s="13">
        <v>501</v>
      </c>
      <c r="E5" s="13" t="s">
        <v>50</v>
      </c>
      <c r="F5" s="13">
        <v>1</v>
      </c>
      <c r="G5" s="13">
        <v>10</v>
      </c>
      <c r="H5" s="13" t="str">
        <f>_xlfn.XLOOKUP(F5,中转!$C$14:$C$19,中转!$FL$14:$FL$19)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100,"HpRate":0.45},{"ItemId":50002,"Num":100,"HpRate":0.5},{"ItemId":50008,"Num":150,"HpRate":0.55},{"ItemId":50008,"Num":150,"HpRate":0.6},{"ItemId":50004,"Num":6500,"HpRate":0.65},{"ItemId":50004,"Num":6500,"HpRate":0.7},{"ItemId":50004,"Num":6500,"HpRate":0.75},{"ItemId":60603,"Num":1,"HpRate":0.8},{"ItemId":50008,"Num":250,"HpRate":0.85},{"ItemId":50008,"Num":250,"HpRate":0.9},{"ItemId":10001,"Num":1,"HpRate":0.95},{"ItemId":10001,"Num":2,"HpRate":1}]</v>
      </c>
      <c r="I5" s="13" t="s">
        <v>51</v>
      </c>
      <c r="J5" s="31" t="s">
        <v>52</v>
      </c>
      <c r="K5" s="32" t="s">
        <v>53</v>
      </c>
      <c r="L5" s="32" t="str">
        <f t="shared" ref="L5:L28" si="1">"BossLevel"&amp;B5</f>
        <v>BossLevel50101</v>
      </c>
      <c r="M5" s="32" t="str">
        <f>中转!I49</f>
        <v>{"FinalHpRate":7,"FinalAtkRate":0.3}</v>
      </c>
      <c r="N5" s="15">
        <f>50*10^3</f>
        <v>50000</v>
      </c>
      <c r="O5" s="13" t="s">
        <v>54</v>
      </c>
      <c r="P5" s="13" t="s">
        <v>55</v>
      </c>
      <c r="Q5" s="13">
        <v>100</v>
      </c>
    </row>
    <row r="6" spans="1:17">
      <c r="A6" s="13" t="str">
        <f t="shared" ref="A6:A10" si="2">"//"&amp;B6</f>
        <v>//50102</v>
      </c>
      <c r="B6" s="13">
        <f t="shared" si="0"/>
        <v>50102</v>
      </c>
      <c r="C6" s="13" t="s">
        <v>56</v>
      </c>
      <c r="D6" s="13">
        <f t="shared" ref="D6:E10" si="3">D5</f>
        <v>501</v>
      </c>
      <c r="E6" s="13" t="str">
        <f t="shared" si="3"/>
        <v>[1,5]</v>
      </c>
      <c r="F6" s="13">
        <v>2</v>
      </c>
      <c r="G6" s="13">
        <f t="shared" ref="G6:G10" si="4">G5</f>
        <v>10</v>
      </c>
      <c r="H6" s="13" t="str">
        <f>_xlfn.XLOOKUP(F6,中转!$C$14:$C$19,中转!$FL$14:$FL$19)</f>
        <v>[{"ItemId":50004,"Num":56000,"HpRate":0.1},{"ItemId":50004,"Num":56000,"HpRate":0.2},{"ItemId":50004,"Num":56000,"HpRate":0.3},{"ItemId":60603,"Num":1,"HpRate":0.4},{"ItemId":50002,"Num":200,"HpRate":0.5},{"ItemId":50008,"Num":300,"HpRate":0.6},{"ItemId":50004,"Num":112000,"HpRate":0.7},{"ItemId":60604,"Num":1,"HpRate":0.8},{"ItemId":50008,"Num":500,"HpRate":0.9},{"ItemId":10001,"Num":3,"HpRate":1}]</v>
      </c>
      <c r="I6" s="13" t="s">
        <v>51</v>
      </c>
      <c r="J6" s="31" t="str">
        <f>J5</f>
        <v>[{"Title":"boss_battle_team_recommendation","Desc":"boss_recommend_1_1","Cards":[140101,140104,140103]},{"Title":"boss_battle_team_recommendation","Desc":"boss_recommend_1_2","Cards":[140101,140104,140103]}]</v>
      </c>
      <c r="K6" s="32" t="s">
        <v>57</v>
      </c>
      <c r="L6" s="32" t="str">
        <f t="shared" si="1"/>
        <v>BossLevel50102</v>
      </c>
      <c r="M6" s="32" t="str">
        <f>中转!I50</f>
        <v>{"FinalHpRate":13,"FinalAtkRate":0.3}</v>
      </c>
      <c r="N6" s="15">
        <f>150*10^3</f>
        <v>150000</v>
      </c>
      <c r="O6" s="13" t="s">
        <v>54</v>
      </c>
      <c r="P6" s="13" t="s">
        <v>55</v>
      </c>
      <c r="Q6" s="13">
        <f>Q5</f>
        <v>100</v>
      </c>
    </row>
    <row r="7" spans="1:17">
      <c r="A7" s="13" t="str">
        <f t="shared" si="2"/>
        <v>//50103</v>
      </c>
      <c r="B7" s="13">
        <f t="shared" si="0"/>
        <v>50103</v>
      </c>
      <c r="C7" s="13" t="s">
        <v>58</v>
      </c>
      <c r="D7" s="13">
        <f t="shared" si="3"/>
        <v>501</v>
      </c>
      <c r="E7" s="13" t="str">
        <f t="shared" si="3"/>
        <v>[1,5]</v>
      </c>
      <c r="F7" s="13">
        <v>3</v>
      </c>
      <c r="G7" s="13">
        <f t="shared" si="4"/>
        <v>10</v>
      </c>
      <c r="H7" s="13" t="str">
        <f>_xlfn.XLOOKUP(F7,中转!$C$14:$C$19,中转!$FL$14:$FL$19)</f>
        <v>[{"ItemId":50004,"Num":250000,"HpRate":0.1},{"ItemId":50008,"Num":150,"HpRate":0.2},{"ItemId":50008,"Num":150,"HpRate":0.3},{"ItemId":60604,"Num":1,"HpRate":0.4},{"ItemId":50002,"Num":200,"HpRate":0.5},{"ItemId":50008,"Num":300,"HpRate":0.6},{"ItemId":50004,"Num":500000,"HpRate":0.7},{"ItemId":60605,"Num":1,"HpRate":0.8},{"ItemId":50008,"Num":500,"HpRate":0.9},{"ItemId":10001,"Num":3,"HpRate":1}]</v>
      </c>
      <c r="I7" s="13" t="s">
        <v>51</v>
      </c>
      <c r="J7" s="31" t="str">
        <f>J6</f>
        <v>[{"Title":"boss_battle_team_recommendation","Desc":"boss_recommend_1_1","Cards":[140101,140104,140103]},{"Title":"boss_battle_team_recommendation","Desc":"boss_recommend_1_2","Cards":[140101,140104,140103]}]</v>
      </c>
      <c r="K7" s="32" t="s">
        <v>59</v>
      </c>
      <c r="L7" s="32" t="str">
        <f t="shared" si="1"/>
        <v>BossLevel50103</v>
      </c>
      <c r="M7" s="32" t="str">
        <f>中转!I51</f>
        <v>{"FinalHpRate":37,"FinalAtkRate":0.3}</v>
      </c>
      <c r="N7" s="15">
        <f>650*10^3</f>
        <v>650000</v>
      </c>
      <c r="O7" s="13" t="s">
        <v>54</v>
      </c>
      <c r="P7" s="13" t="s">
        <v>55</v>
      </c>
      <c r="Q7" s="13">
        <f t="shared" ref="Q7:Q10" si="5">Q6</f>
        <v>100</v>
      </c>
    </row>
    <row r="8" spans="1:17">
      <c r="A8" s="13" t="str">
        <f t="shared" si="2"/>
        <v>//50104</v>
      </c>
      <c r="B8" s="13">
        <f t="shared" ref="B8" si="6">D8*100+F8</f>
        <v>50104</v>
      </c>
      <c r="C8" s="13" t="s">
        <v>60</v>
      </c>
      <c r="D8" s="13">
        <f>D6</f>
        <v>501</v>
      </c>
      <c r="E8" s="13" t="str">
        <f>E6</f>
        <v>[1,5]</v>
      </c>
      <c r="F8" s="13">
        <v>4</v>
      </c>
      <c r="G8" s="13">
        <f>G6</f>
        <v>10</v>
      </c>
      <c r="H8" s="13" t="str">
        <f>_xlfn.XLOOKUP(F8,中转!$C$14:$C$19,中转!$FL$14:$FL$19)</f>
        <v>[{"ItemId":50008,"Num":100,"HpRate":0.1},{"ItemId":50008,"Num":100,"HpRate":0.2},{"ItemId":50008,"Num":100,"HpRate":0.3},{"ItemId":60605,"Num":1,"HpRate":0.4},{"ItemId":50002,"Num":200,"HpRate":0.5},{"ItemId":50008,"Num":200,"HpRate":0.6},{"ItemId":50008,"Num":300,"HpRate":0.7},{"ItemId":60606,"Num":1,"HpRate":0.8},{"ItemId":50008,"Num":300,"HpRate":0.9},{"ItemId":10001,"Num":3,"HpRate":1}]</v>
      </c>
      <c r="I8" s="13" t="s">
        <v>51</v>
      </c>
      <c r="J8" s="31" t="str">
        <f>J6</f>
        <v>[{"Title":"boss_battle_team_recommendation","Desc":"boss_recommend_1_1","Cards":[140101,140104,140103]},{"Title":"boss_battle_team_recommendation","Desc":"boss_recommend_1_2","Cards":[140101,140104,140103]}]</v>
      </c>
      <c r="K8" s="32" t="s">
        <v>61</v>
      </c>
      <c r="L8" s="32" t="str">
        <f t="shared" si="1"/>
        <v>BossLevel50104</v>
      </c>
      <c r="M8" s="32" t="str">
        <f>中转!I52</f>
        <v>{"FinalHpRate":77,"FinalAtkRate":0.3}</v>
      </c>
      <c r="N8" s="15">
        <f>1000*10^3</f>
        <v>1000000</v>
      </c>
      <c r="O8" s="13" t="s">
        <v>54</v>
      </c>
      <c r="P8" s="13" t="s">
        <v>55</v>
      </c>
      <c r="Q8" s="13">
        <f t="shared" si="5"/>
        <v>100</v>
      </c>
    </row>
    <row r="9" spans="1:17">
      <c r="A9" s="13" t="str">
        <f t="shared" si="2"/>
        <v>//50105</v>
      </c>
      <c r="B9" s="13">
        <f t="shared" si="0"/>
        <v>50105</v>
      </c>
      <c r="C9" s="13" t="s">
        <v>62</v>
      </c>
      <c r="D9" s="13">
        <f>D7</f>
        <v>501</v>
      </c>
      <c r="E9" s="13" t="str">
        <f>E7</f>
        <v>[1,5]</v>
      </c>
      <c r="F9" s="13">
        <v>5</v>
      </c>
      <c r="G9" s="13">
        <f>G7</f>
        <v>10</v>
      </c>
      <c r="H9" s="13" t="str">
        <f>_xlfn.XLOOKUP(F9,中转!$C$14:$C$19,中转!$FL$14:$FL$19)</f>
        <v>[{"ItemId":50008,"Num":100,"HpRate":0.1},{"ItemId":50008,"Num":100,"HpRate":0.2},{"ItemId":50008,"Num":100,"HpRate":0.3},{"ItemId":60606,"Num":1,"HpRate":0.4},{"ItemId":50002,"Num":200,"HpRate":0.5},{"ItemId":50008,"Num":200,"HpRate":0.6},{"ItemId":50008,"Num":300,"HpRate":0.7},{"ItemId":60607,"Num":1,"HpRate":0.8},{"ItemId":50008,"Num":300,"HpRate":0.9},{"ItemId":10001,"Num":3,"HpRate":1}]</v>
      </c>
      <c r="I9" s="13" t="s">
        <v>51</v>
      </c>
      <c r="J9" s="31" t="str">
        <f>J7</f>
        <v>[{"Title":"boss_battle_team_recommendation","Desc":"boss_recommend_1_1","Cards":[140101,140104,140103]},{"Title":"boss_battle_team_recommendation","Desc":"boss_recommend_1_2","Cards":[140101,140104,140103]}]</v>
      </c>
      <c r="K9" s="32" t="s">
        <v>63</v>
      </c>
      <c r="L9" s="32" t="str">
        <f t="shared" si="1"/>
        <v>BossLevel50105</v>
      </c>
      <c r="M9" s="32" t="str">
        <f>中转!I53</f>
        <v>{"FinalHpRate":234,"FinalAtkRate":0.3}</v>
      </c>
      <c r="N9" s="15">
        <f>3000*10^3</f>
        <v>3000000</v>
      </c>
      <c r="O9" s="13" t="s">
        <v>54</v>
      </c>
      <c r="P9" s="13" t="s">
        <v>55</v>
      </c>
      <c r="Q9" s="13">
        <f t="shared" si="5"/>
        <v>100</v>
      </c>
    </row>
    <row r="10" spans="1:17">
      <c r="A10" s="13" t="str">
        <f t="shared" si="2"/>
        <v>//50106</v>
      </c>
      <c r="B10" s="13">
        <f t="shared" si="0"/>
        <v>50106</v>
      </c>
      <c r="C10" s="13" t="s">
        <v>64</v>
      </c>
      <c r="D10" s="13">
        <f t="shared" si="3"/>
        <v>501</v>
      </c>
      <c r="E10" s="13" t="str">
        <f t="shared" si="3"/>
        <v>[1,5]</v>
      </c>
      <c r="F10" s="13">
        <v>6</v>
      </c>
      <c r="G10" s="13">
        <f t="shared" si="4"/>
        <v>10</v>
      </c>
      <c r="H10" s="13" t="s">
        <v>51</v>
      </c>
      <c r="I10" s="13" t="str">
        <f>_xlfn.XLOOKUP(F10,中转!$C$14:$C$19,中转!$FL$14:$FL$19)</f>
        <v>[{"ItemId":50008,"Num":100,"DmgSum":20000000},{"ItemId":50008,"Num":100,"DmgSum":40000000},{"ItemId":50008,"Num":100,"DmgSum":60000000},{"ItemId":50008,"Num":100,"DmgSum":80000000},{"ItemId":50002,"Num":200,"DmgSum":100000000},{"ItemId":50008,"Num":200,"DmgSum":120000000},{"ItemId":50008,"Num":300,"DmgSum":140000000},{"ItemId":50008,"Num":300,"DmgSum":160000000},{"ItemId":50008,"Num":300,"DmgSum":180000000},{"ItemId":10001,"Num":3,"DmgSum":200000000}]</v>
      </c>
      <c r="J10" s="31" t="str">
        <f>J9</f>
        <v>[{"Title":"boss_battle_team_recommendation","Desc":"boss_recommend_1_1","Cards":[140101,140104,140103]},{"Title":"boss_battle_team_recommendation","Desc":"boss_recommend_1_2","Cards":[140101,140104,140103]}]</v>
      </c>
      <c r="K10" s="32" t="s">
        <v>65</v>
      </c>
      <c r="L10" s="32" t="str">
        <f t="shared" si="1"/>
        <v>BossLevel50106</v>
      </c>
      <c r="M10" s="32" t="str">
        <f>中转!I54</f>
        <v>{"FinalHpRate":0,"FinalAtkRate":0.3}</v>
      </c>
      <c r="N10" s="15">
        <f>6000*10^3</f>
        <v>6000000</v>
      </c>
      <c r="O10" s="13" t="s">
        <v>54</v>
      </c>
      <c r="P10" s="13" t="s">
        <v>55</v>
      </c>
      <c r="Q10" s="13">
        <f t="shared" si="5"/>
        <v>100</v>
      </c>
    </row>
    <row r="11" spans="1:17">
      <c r="A11" s="13">
        <f t="shared" ref="A11:A28" si="7">B11</f>
        <v>50201</v>
      </c>
      <c r="B11" s="13">
        <f t="shared" si="0"/>
        <v>50201</v>
      </c>
      <c r="C11" s="13" t="s">
        <v>66</v>
      </c>
      <c r="D11" s="13">
        <v>502</v>
      </c>
      <c r="E11" s="13" t="s">
        <v>67</v>
      </c>
      <c r="F11" s="29">
        <f>F5</f>
        <v>1</v>
      </c>
      <c r="G11" s="13">
        <f>G5</f>
        <v>10</v>
      </c>
      <c r="H11" s="13" t="str">
        <f>_xlfn.XLOOKUP(F11,中转!$C$14:$C$19,中转!$FL$14:$FL$19)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100,"HpRate":0.45},{"ItemId":50002,"Num":100,"HpRate":0.5},{"ItemId":50008,"Num":150,"HpRate":0.55},{"ItemId":50008,"Num":150,"HpRate":0.6},{"ItemId":50004,"Num":6500,"HpRate":0.65},{"ItemId":50004,"Num":6500,"HpRate":0.7},{"ItemId":50004,"Num":6500,"HpRate":0.75},{"ItemId":60603,"Num":1,"HpRate":0.8},{"ItemId":50008,"Num":250,"HpRate":0.85},{"ItemId":50008,"Num":250,"HpRate":0.9},{"ItemId":10001,"Num":1,"HpRate":0.95},{"ItemId":10001,"Num":2,"HpRate":1}]</v>
      </c>
      <c r="I11" s="13" t="s">
        <v>51</v>
      </c>
      <c r="J11" s="31" t="s">
        <v>68</v>
      </c>
      <c r="K11" s="32" t="s">
        <v>69</v>
      </c>
      <c r="L11" s="32" t="str">
        <f t="shared" si="1"/>
        <v>BossLevel50201</v>
      </c>
      <c r="M11" s="32" t="str">
        <f>M5</f>
        <v>{"FinalHpRate":7,"FinalAtkRate":0.3}</v>
      </c>
      <c r="N11" s="15">
        <f>N5</f>
        <v>50000</v>
      </c>
      <c r="O11" s="13" t="s">
        <v>54</v>
      </c>
      <c r="P11" s="13" t="s">
        <v>55</v>
      </c>
      <c r="Q11" s="13">
        <f>Q5</f>
        <v>100</v>
      </c>
    </row>
    <row r="12" spans="1:17">
      <c r="A12" s="13">
        <f t="shared" si="7"/>
        <v>50202</v>
      </c>
      <c r="B12" s="13">
        <f t="shared" si="0"/>
        <v>50202</v>
      </c>
      <c r="C12" s="13" t="s">
        <v>70</v>
      </c>
      <c r="D12" s="13">
        <f t="shared" ref="D12:E16" si="8">D11</f>
        <v>502</v>
      </c>
      <c r="E12" s="13" t="str">
        <f t="shared" si="8"/>
        <v>[2,6]</v>
      </c>
      <c r="F12" s="29">
        <f t="shared" ref="F12:F28" si="9">F6</f>
        <v>2</v>
      </c>
      <c r="G12" s="13">
        <f t="shared" ref="G12" si="10">G6</f>
        <v>10</v>
      </c>
      <c r="H12" s="13" t="str">
        <f>_xlfn.XLOOKUP(F12,中转!$C$14:$C$19,中转!$FL$14:$FL$19)</f>
        <v>[{"ItemId":50004,"Num":56000,"HpRate":0.1},{"ItemId":50004,"Num":56000,"HpRate":0.2},{"ItemId":50004,"Num":56000,"HpRate":0.3},{"ItemId":60603,"Num":1,"HpRate":0.4},{"ItemId":50002,"Num":200,"HpRate":0.5},{"ItemId":50008,"Num":300,"HpRate":0.6},{"ItemId":50004,"Num":112000,"HpRate":0.7},{"ItemId":60604,"Num":1,"HpRate":0.8},{"ItemId":50008,"Num":500,"HpRate":0.9},{"ItemId":10001,"Num":3,"HpRate":1}]</v>
      </c>
      <c r="I12" s="13" t="s">
        <v>51</v>
      </c>
      <c r="J12" s="31" t="s">
        <v>68</v>
      </c>
      <c r="K12" s="32" t="s">
        <v>71</v>
      </c>
      <c r="L12" s="32" t="str">
        <f t="shared" si="1"/>
        <v>BossLevel50202</v>
      </c>
      <c r="M12" s="32" t="str">
        <f t="shared" ref="M12:N28" si="11">M6</f>
        <v>{"FinalHpRate":13,"FinalAtkRate":0.3}</v>
      </c>
      <c r="N12" s="15">
        <f t="shared" si="11"/>
        <v>150000</v>
      </c>
      <c r="O12" s="13" t="s">
        <v>54</v>
      </c>
      <c r="P12" s="13" t="s">
        <v>55</v>
      </c>
      <c r="Q12" s="13">
        <f t="shared" ref="Q12:Q28" si="12">Q6</f>
        <v>100</v>
      </c>
    </row>
    <row r="13" spans="1:17">
      <c r="A13" s="13">
        <f t="shared" si="7"/>
        <v>50203</v>
      </c>
      <c r="B13" s="13">
        <f t="shared" si="0"/>
        <v>50203</v>
      </c>
      <c r="C13" s="13" t="s">
        <v>72</v>
      </c>
      <c r="D13" s="13">
        <f t="shared" si="8"/>
        <v>502</v>
      </c>
      <c r="E13" s="13" t="str">
        <f t="shared" si="8"/>
        <v>[2,6]</v>
      </c>
      <c r="F13" s="29">
        <f t="shared" si="9"/>
        <v>3</v>
      </c>
      <c r="G13" s="13">
        <f t="shared" ref="G13:G19" si="13">G7</f>
        <v>10</v>
      </c>
      <c r="H13" s="13" t="str">
        <f>_xlfn.XLOOKUP(F13,中转!$C$14:$C$19,中转!$FL$14:$FL$19)</f>
        <v>[{"ItemId":50004,"Num":250000,"HpRate":0.1},{"ItemId":50008,"Num":150,"HpRate":0.2},{"ItemId":50008,"Num":150,"HpRate":0.3},{"ItemId":60604,"Num":1,"HpRate":0.4},{"ItemId":50002,"Num":200,"HpRate":0.5},{"ItemId":50008,"Num":300,"HpRate":0.6},{"ItemId":50004,"Num":500000,"HpRate":0.7},{"ItemId":60605,"Num":1,"HpRate":0.8},{"ItemId":50008,"Num":500,"HpRate":0.9},{"ItemId":10001,"Num":3,"HpRate":1}]</v>
      </c>
      <c r="I13" s="13" t="s">
        <v>51</v>
      </c>
      <c r="J13" s="31" t="s">
        <v>68</v>
      </c>
      <c r="K13" s="32" t="s">
        <v>73</v>
      </c>
      <c r="L13" s="32" t="str">
        <f t="shared" si="1"/>
        <v>BossLevel50203</v>
      </c>
      <c r="M13" s="32" t="str">
        <f t="shared" si="11"/>
        <v>{"FinalHpRate":37,"FinalAtkRate":0.3}</v>
      </c>
      <c r="N13" s="15">
        <f t="shared" si="11"/>
        <v>650000</v>
      </c>
      <c r="O13" s="13" t="s">
        <v>54</v>
      </c>
      <c r="P13" s="13" t="s">
        <v>55</v>
      </c>
      <c r="Q13" s="13">
        <f t="shared" si="12"/>
        <v>100</v>
      </c>
    </row>
    <row r="14" spans="1:17">
      <c r="A14" s="13">
        <f t="shared" ref="A14" si="14">B14</f>
        <v>50204</v>
      </c>
      <c r="B14" s="13">
        <f t="shared" si="0"/>
        <v>50204</v>
      </c>
      <c r="C14" s="13" t="s">
        <v>74</v>
      </c>
      <c r="D14" s="13">
        <f t="shared" si="8"/>
        <v>502</v>
      </c>
      <c r="E14" s="13" t="str">
        <f t="shared" si="8"/>
        <v>[2,6]</v>
      </c>
      <c r="F14" s="29">
        <f t="shared" si="9"/>
        <v>4</v>
      </c>
      <c r="G14" s="13">
        <f t="shared" si="13"/>
        <v>10</v>
      </c>
      <c r="H14" s="13" t="str">
        <f>_xlfn.XLOOKUP(F14,中转!$C$14:$C$19,中转!$FL$14:$FL$19)</f>
        <v>[{"ItemId":50008,"Num":100,"HpRate":0.1},{"ItemId":50008,"Num":100,"HpRate":0.2},{"ItemId":50008,"Num":100,"HpRate":0.3},{"ItemId":60605,"Num":1,"HpRate":0.4},{"ItemId":50002,"Num":200,"HpRate":0.5},{"ItemId":50008,"Num":200,"HpRate":0.6},{"ItemId":50008,"Num":300,"HpRate":0.7},{"ItemId":60606,"Num":1,"HpRate":0.8},{"ItemId":50008,"Num":300,"HpRate":0.9},{"ItemId":10001,"Num":3,"HpRate":1}]</v>
      </c>
      <c r="I14" s="13" t="s">
        <v>51</v>
      </c>
      <c r="J14" s="31" t="s">
        <v>68</v>
      </c>
      <c r="K14" s="32" t="s">
        <v>75</v>
      </c>
      <c r="L14" s="32" t="str">
        <f t="shared" si="1"/>
        <v>BossLevel50204</v>
      </c>
      <c r="M14" s="32" t="str">
        <f t="shared" si="11"/>
        <v>{"FinalHpRate":77,"FinalAtkRate":0.3}</v>
      </c>
      <c r="N14" s="15">
        <f t="shared" si="11"/>
        <v>1000000</v>
      </c>
      <c r="O14" s="13" t="s">
        <v>54</v>
      </c>
      <c r="P14" s="13" t="s">
        <v>55</v>
      </c>
      <c r="Q14" s="13">
        <f t="shared" si="12"/>
        <v>100</v>
      </c>
    </row>
    <row r="15" spans="1:17">
      <c r="A15" s="13">
        <f t="shared" si="7"/>
        <v>50205</v>
      </c>
      <c r="B15" s="13">
        <f t="shared" si="0"/>
        <v>50205</v>
      </c>
      <c r="C15" s="13" t="s">
        <v>76</v>
      </c>
      <c r="D15" s="13">
        <f>D13</f>
        <v>502</v>
      </c>
      <c r="E15" s="13" t="str">
        <f>E13</f>
        <v>[2,6]</v>
      </c>
      <c r="F15" s="29">
        <f t="shared" si="9"/>
        <v>5</v>
      </c>
      <c r="G15" s="13">
        <f t="shared" si="13"/>
        <v>10</v>
      </c>
      <c r="H15" s="13" t="str">
        <f>_xlfn.XLOOKUP(F15,中转!$C$14:$C$19,中转!$FL$14:$FL$19)</f>
        <v>[{"ItemId":50008,"Num":100,"HpRate":0.1},{"ItemId":50008,"Num":100,"HpRate":0.2},{"ItemId":50008,"Num":100,"HpRate":0.3},{"ItemId":60606,"Num":1,"HpRate":0.4},{"ItemId":50002,"Num":200,"HpRate":0.5},{"ItemId":50008,"Num":200,"HpRate":0.6},{"ItemId":50008,"Num":300,"HpRate":0.7},{"ItemId":60607,"Num":1,"HpRate":0.8},{"ItemId":50008,"Num":300,"HpRate":0.9},{"ItemId":10001,"Num":3,"HpRate":1}]</v>
      </c>
      <c r="I15" s="13" t="s">
        <v>51</v>
      </c>
      <c r="J15" s="31" t="s">
        <v>68</v>
      </c>
      <c r="K15" s="32" t="s">
        <v>77</v>
      </c>
      <c r="L15" s="32" t="str">
        <f t="shared" si="1"/>
        <v>BossLevel50205</v>
      </c>
      <c r="M15" s="32" t="str">
        <f t="shared" si="11"/>
        <v>{"FinalHpRate":234,"FinalAtkRate":0.3}</v>
      </c>
      <c r="N15" s="15">
        <f t="shared" si="11"/>
        <v>3000000</v>
      </c>
      <c r="O15" s="13" t="s">
        <v>54</v>
      </c>
      <c r="P15" s="13" t="s">
        <v>55</v>
      </c>
      <c r="Q15" s="13">
        <f t="shared" si="12"/>
        <v>100</v>
      </c>
    </row>
    <row r="16" spans="1:17">
      <c r="A16" s="13">
        <f t="shared" si="7"/>
        <v>50206</v>
      </c>
      <c r="B16" s="13">
        <f t="shared" si="0"/>
        <v>50206</v>
      </c>
      <c r="C16" s="13" t="s">
        <v>78</v>
      </c>
      <c r="D16" s="13">
        <f t="shared" si="8"/>
        <v>502</v>
      </c>
      <c r="E16" s="13" t="str">
        <f t="shared" si="8"/>
        <v>[2,6]</v>
      </c>
      <c r="F16" s="29">
        <f t="shared" si="9"/>
        <v>6</v>
      </c>
      <c r="G16" s="13">
        <f t="shared" si="13"/>
        <v>10</v>
      </c>
      <c r="H16" s="13" t="s">
        <v>51</v>
      </c>
      <c r="I16" s="13" t="str">
        <f>_xlfn.XLOOKUP(F16,中转!$C$14:$C$19,中转!$FL$14:$FL$19)</f>
        <v>[{"ItemId":50008,"Num":100,"DmgSum":20000000},{"ItemId":50008,"Num":100,"DmgSum":40000000},{"ItemId":50008,"Num":100,"DmgSum":60000000},{"ItemId":50008,"Num":100,"DmgSum":80000000},{"ItemId":50002,"Num":200,"DmgSum":100000000},{"ItemId":50008,"Num":200,"DmgSum":120000000},{"ItemId":50008,"Num":300,"DmgSum":140000000},{"ItemId":50008,"Num":300,"DmgSum":160000000},{"ItemId":50008,"Num":300,"DmgSum":180000000},{"ItemId":10001,"Num":3,"DmgSum":200000000}]</v>
      </c>
      <c r="J16" s="31" t="s">
        <v>68</v>
      </c>
      <c r="K16" s="32" t="s">
        <v>79</v>
      </c>
      <c r="L16" s="32" t="str">
        <f t="shared" si="1"/>
        <v>BossLevel50206</v>
      </c>
      <c r="M16" s="32" t="str">
        <f t="shared" si="11"/>
        <v>{"FinalHpRate":0,"FinalAtkRate":0.3}</v>
      </c>
      <c r="N16" s="15">
        <f t="shared" si="11"/>
        <v>6000000</v>
      </c>
      <c r="O16" s="13" t="s">
        <v>54</v>
      </c>
      <c r="P16" s="13" t="s">
        <v>55</v>
      </c>
      <c r="Q16" s="13">
        <f t="shared" si="12"/>
        <v>100</v>
      </c>
    </row>
    <row r="17" spans="1:17">
      <c r="A17" s="13">
        <f t="shared" si="7"/>
        <v>50301</v>
      </c>
      <c r="B17" s="13">
        <f t="shared" si="0"/>
        <v>50301</v>
      </c>
      <c r="C17" s="13" t="s">
        <v>80</v>
      </c>
      <c r="D17" s="13">
        <v>503</v>
      </c>
      <c r="E17" s="13" t="s">
        <v>81</v>
      </c>
      <c r="F17" s="29">
        <f t="shared" si="9"/>
        <v>1</v>
      </c>
      <c r="G17" s="13">
        <f t="shared" si="13"/>
        <v>10</v>
      </c>
      <c r="H17" s="13" t="str">
        <f>_xlfn.XLOOKUP(F17,中转!$C$14:$C$19,中转!$FL$14:$FL$19)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100,"HpRate":0.45},{"ItemId":50002,"Num":100,"HpRate":0.5},{"ItemId":50008,"Num":150,"HpRate":0.55},{"ItemId":50008,"Num":150,"HpRate":0.6},{"ItemId":50004,"Num":6500,"HpRate":0.65},{"ItemId":50004,"Num":6500,"HpRate":0.7},{"ItemId":50004,"Num":6500,"HpRate":0.75},{"ItemId":60603,"Num":1,"HpRate":0.8},{"ItemId":50008,"Num":250,"HpRate":0.85},{"ItemId":50008,"Num":250,"HpRate":0.9},{"ItemId":10001,"Num":1,"HpRate":0.95},{"ItemId":10001,"Num":2,"HpRate":1}]</v>
      </c>
      <c r="I17" s="13" t="s">
        <v>51</v>
      </c>
      <c r="J17" s="31" t="s">
        <v>82</v>
      </c>
      <c r="K17" s="32" t="s">
        <v>83</v>
      </c>
      <c r="L17" s="32" t="str">
        <f t="shared" si="1"/>
        <v>BossLevel50301</v>
      </c>
      <c r="M17" s="32" t="str">
        <f t="shared" si="11"/>
        <v>{"FinalHpRate":7,"FinalAtkRate":0.3}</v>
      </c>
      <c r="N17" s="15">
        <f t="shared" si="11"/>
        <v>50000</v>
      </c>
      <c r="O17" s="13" t="s">
        <v>84</v>
      </c>
      <c r="P17" s="13" t="s">
        <v>55</v>
      </c>
      <c r="Q17" s="13">
        <f t="shared" si="12"/>
        <v>100</v>
      </c>
    </row>
    <row r="18" spans="1:17">
      <c r="A18" s="13">
        <f t="shared" si="7"/>
        <v>50302</v>
      </c>
      <c r="B18" s="13">
        <f t="shared" si="0"/>
        <v>50302</v>
      </c>
      <c r="C18" s="13" t="s">
        <v>85</v>
      </c>
      <c r="D18" s="13">
        <f t="shared" ref="D18:E22" si="15">D17</f>
        <v>503</v>
      </c>
      <c r="E18" s="13" t="str">
        <f t="shared" si="15"/>
        <v>[3,7]</v>
      </c>
      <c r="F18" s="29">
        <f t="shared" si="9"/>
        <v>2</v>
      </c>
      <c r="G18" s="13">
        <f t="shared" si="13"/>
        <v>10</v>
      </c>
      <c r="H18" s="13" t="str">
        <f>_xlfn.XLOOKUP(F18,中转!$C$14:$C$19,中转!$FL$14:$FL$19)</f>
        <v>[{"ItemId":50004,"Num":56000,"HpRate":0.1},{"ItemId":50004,"Num":56000,"HpRate":0.2},{"ItemId":50004,"Num":56000,"HpRate":0.3},{"ItemId":60603,"Num":1,"HpRate":0.4},{"ItemId":50002,"Num":200,"HpRate":0.5},{"ItemId":50008,"Num":300,"HpRate":0.6},{"ItemId":50004,"Num":112000,"HpRate":0.7},{"ItemId":60604,"Num":1,"HpRate":0.8},{"ItemId":50008,"Num":500,"HpRate":0.9},{"ItemId":10001,"Num":3,"HpRate":1}]</v>
      </c>
      <c r="I18" s="13" t="s">
        <v>51</v>
      </c>
      <c r="J18" s="31" t="s">
        <v>82</v>
      </c>
      <c r="K18" s="32" t="s">
        <v>86</v>
      </c>
      <c r="L18" s="32" t="str">
        <f t="shared" si="1"/>
        <v>BossLevel50302</v>
      </c>
      <c r="M18" s="32" t="str">
        <f t="shared" si="11"/>
        <v>{"FinalHpRate":13,"FinalAtkRate":0.3}</v>
      </c>
      <c r="N18" s="15">
        <f t="shared" si="11"/>
        <v>150000</v>
      </c>
      <c r="O18" s="13" t="s">
        <v>84</v>
      </c>
      <c r="P18" s="13" t="s">
        <v>55</v>
      </c>
      <c r="Q18" s="13">
        <f t="shared" si="12"/>
        <v>100</v>
      </c>
    </row>
    <row r="19" spans="1:17">
      <c r="A19" s="13">
        <f t="shared" si="7"/>
        <v>50303</v>
      </c>
      <c r="B19" s="13">
        <f t="shared" si="0"/>
        <v>50303</v>
      </c>
      <c r="C19" s="13" t="s">
        <v>87</v>
      </c>
      <c r="D19" s="13">
        <f t="shared" si="15"/>
        <v>503</v>
      </c>
      <c r="E19" s="13" t="str">
        <f t="shared" si="15"/>
        <v>[3,7]</v>
      </c>
      <c r="F19" s="29">
        <f t="shared" si="9"/>
        <v>3</v>
      </c>
      <c r="G19" s="13">
        <f t="shared" si="13"/>
        <v>10</v>
      </c>
      <c r="H19" s="13" t="str">
        <f>_xlfn.XLOOKUP(F19,中转!$C$14:$C$19,中转!$FL$14:$FL$19)</f>
        <v>[{"ItemId":50004,"Num":250000,"HpRate":0.1},{"ItemId":50008,"Num":150,"HpRate":0.2},{"ItemId":50008,"Num":150,"HpRate":0.3},{"ItemId":60604,"Num":1,"HpRate":0.4},{"ItemId":50002,"Num":200,"HpRate":0.5},{"ItemId":50008,"Num":300,"HpRate":0.6},{"ItemId":50004,"Num":500000,"HpRate":0.7},{"ItemId":60605,"Num":1,"HpRate":0.8},{"ItemId":50008,"Num":500,"HpRate":0.9},{"ItemId":10001,"Num":3,"HpRate":1}]</v>
      </c>
      <c r="I19" s="13" t="s">
        <v>51</v>
      </c>
      <c r="J19" s="31" t="s">
        <v>82</v>
      </c>
      <c r="K19" s="32" t="s">
        <v>88</v>
      </c>
      <c r="L19" s="32" t="str">
        <f t="shared" si="1"/>
        <v>BossLevel50303</v>
      </c>
      <c r="M19" s="32" t="str">
        <f t="shared" si="11"/>
        <v>{"FinalHpRate":37,"FinalAtkRate":0.3}</v>
      </c>
      <c r="N19" s="15">
        <f t="shared" si="11"/>
        <v>650000</v>
      </c>
      <c r="O19" s="13" t="s">
        <v>84</v>
      </c>
      <c r="P19" s="13" t="s">
        <v>55</v>
      </c>
      <c r="Q19" s="13">
        <f t="shared" si="12"/>
        <v>100</v>
      </c>
    </row>
    <row r="20" spans="1:17">
      <c r="A20" s="13">
        <f t="shared" ref="A20" si="16">B20</f>
        <v>50304</v>
      </c>
      <c r="B20" s="13">
        <f t="shared" si="0"/>
        <v>50304</v>
      </c>
      <c r="C20" s="13" t="s">
        <v>89</v>
      </c>
      <c r="D20" s="13">
        <f t="shared" si="15"/>
        <v>503</v>
      </c>
      <c r="E20" s="13" t="str">
        <f t="shared" si="15"/>
        <v>[3,7]</v>
      </c>
      <c r="F20" s="29">
        <f t="shared" si="9"/>
        <v>4</v>
      </c>
      <c r="G20" s="13">
        <f t="shared" ref="G20" si="17">G14</f>
        <v>10</v>
      </c>
      <c r="H20" s="13" t="str">
        <f>_xlfn.XLOOKUP(F20,中转!$C$14:$C$19,中转!$FL$14:$FL$19)</f>
        <v>[{"ItemId":50008,"Num":100,"HpRate":0.1},{"ItemId":50008,"Num":100,"HpRate":0.2},{"ItemId":50008,"Num":100,"HpRate":0.3},{"ItemId":60605,"Num":1,"HpRate":0.4},{"ItemId":50002,"Num":200,"HpRate":0.5},{"ItemId":50008,"Num":200,"HpRate":0.6},{"ItemId":50008,"Num":300,"HpRate":0.7},{"ItemId":60606,"Num":1,"HpRate":0.8},{"ItemId":50008,"Num":300,"HpRate":0.9},{"ItemId":10001,"Num":3,"HpRate":1}]</v>
      </c>
      <c r="I20" s="13" t="s">
        <v>51</v>
      </c>
      <c r="J20" s="31" t="s">
        <v>82</v>
      </c>
      <c r="K20" s="32" t="s">
        <v>90</v>
      </c>
      <c r="L20" s="32" t="str">
        <f t="shared" si="1"/>
        <v>BossLevel50304</v>
      </c>
      <c r="M20" s="32" t="str">
        <f t="shared" si="11"/>
        <v>{"FinalHpRate":77,"FinalAtkRate":0.3}</v>
      </c>
      <c r="N20" s="15">
        <f t="shared" si="11"/>
        <v>1000000</v>
      </c>
      <c r="O20" s="13" t="s">
        <v>84</v>
      </c>
      <c r="P20" s="13" t="s">
        <v>55</v>
      </c>
      <c r="Q20" s="13">
        <f t="shared" si="12"/>
        <v>100</v>
      </c>
    </row>
    <row r="21" spans="1:17">
      <c r="A21" s="13">
        <f t="shared" si="7"/>
        <v>50305</v>
      </c>
      <c r="B21" s="13">
        <f t="shared" si="0"/>
        <v>50305</v>
      </c>
      <c r="C21" s="13" t="s">
        <v>91</v>
      </c>
      <c r="D21" s="13">
        <f>D19</f>
        <v>503</v>
      </c>
      <c r="E21" s="13" t="str">
        <f>E19</f>
        <v>[3,7]</v>
      </c>
      <c r="F21" s="29">
        <f t="shared" si="9"/>
        <v>5</v>
      </c>
      <c r="G21" s="13">
        <f t="shared" ref="G21" si="18">G15</f>
        <v>10</v>
      </c>
      <c r="H21" s="13" t="str">
        <f>_xlfn.XLOOKUP(F21,中转!$C$14:$C$19,中转!$FL$14:$FL$19)</f>
        <v>[{"ItemId":50008,"Num":100,"HpRate":0.1},{"ItemId":50008,"Num":100,"HpRate":0.2},{"ItemId":50008,"Num":100,"HpRate":0.3},{"ItemId":60606,"Num":1,"HpRate":0.4},{"ItemId":50002,"Num":200,"HpRate":0.5},{"ItemId":50008,"Num":200,"HpRate":0.6},{"ItemId":50008,"Num":300,"HpRate":0.7},{"ItemId":60607,"Num":1,"HpRate":0.8},{"ItemId":50008,"Num":300,"HpRate":0.9},{"ItemId":10001,"Num":3,"HpRate":1}]</v>
      </c>
      <c r="I21" s="13" t="s">
        <v>51</v>
      </c>
      <c r="J21" s="31" t="s">
        <v>82</v>
      </c>
      <c r="K21" s="32" t="s">
        <v>92</v>
      </c>
      <c r="L21" s="32" t="str">
        <f t="shared" si="1"/>
        <v>BossLevel50305</v>
      </c>
      <c r="M21" s="32" t="str">
        <f t="shared" si="11"/>
        <v>{"FinalHpRate":234,"FinalAtkRate":0.3}</v>
      </c>
      <c r="N21" s="15">
        <f t="shared" si="11"/>
        <v>3000000</v>
      </c>
      <c r="O21" s="13" t="s">
        <v>84</v>
      </c>
      <c r="P21" s="13" t="s">
        <v>55</v>
      </c>
      <c r="Q21" s="13">
        <f t="shared" si="12"/>
        <v>100</v>
      </c>
    </row>
    <row r="22" spans="1:17">
      <c r="A22" s="13">
        <f t="shared" si="7"/>
        <v>50306</v>
      </c>
      <c r="B22" s="13">
        <f t="shared" si="0"/>
        <v>50306</v>
      </c>
      <c r="C22" s="13" t="s">
        <v>93</v>
      </c>
      <c r="D22" s="13">
        <f t="shared" si="15"/>
        <v>503</v>
      </c>
      <c r="E22" s="13" t="str">
        <f t="shared" si="15"/>
        <v>[3,7]</v>
      </c>
      <c r="F22" s="29">
        <f t="shared" si="9"/>
        <v>6</v>
      </c>
      <c r="G22" s="13">
        <f t="shared" ref="G22:G23" si="19">G16</f>
        <v>10</v>
      </c>
      <c r="H22" s="13" t="s">
        <v>51</v>
      </c>
      <c r="I22" s="13" t="str">
        <f>_xlfn.XLOOKUP(F22,中转!$C$14:$C$19,中转!$FL$14:$FL$19)</f>
        <v>[{"ItemId":50008,"Num":100,"DmgSum":20000000},{"ItemId":50008,"Num":100,"DmgSum":40000000},{"ItemId":50008,"Num":100,"DmgSum":60000000},{"ItemId":50008,"Num":100,"DmgSum":80000000},{"ItemId":50002,"Num":200,"DmgSum":100000000},{"ItemId":50008,"Num":200,"DmgSum":120000000},{"ItemId":50008,"Num":300,"DmgSum":140000000},{"ItemId":50008,"Num":300,"DmgSum":160000000},{"ItemId":50008,"Num":300,"DmgSum":180000000},{"ItemId":10001,"Num":3,"DmgSum":200000000}]</v>
      </c>
      <c r="J22" s="31" t="s">
        <v>82</v>
      </c>
      <c r="K22" s="32" t="s">
        <v>94</v>
      </c>
      <c r="L22" s="32" t="str">
        <f t="shared" si="1"/>
        <v>BossLevel50306</v>
      </c>
      <c r="M22" s="32" t="str">
        <f t="shared" si="11"/>
        <v>{"FinalHpRate":0,"FinalAtkRate":0.3}</v>
      </c>
      <c r="N22" s="15">
        <f t="shared" si="11"/>
        <v>6000000</v>
      </c>
      <c r="O22" s="13" t="s">
        <v>84</v>
      </c>
      <c r="P22" s="13" t="s">
        <v>55</v>
      </c>
      <c r="Q22" s="13">
        <f t="shared" si="12"/>
        <v>100</v>
      </c>
    </row>
    <row r="23" spans="1:17">
      <c r="A23" s="13">
        <f t="shared" si="7"/>
        <v>50401</v>
      </c>
      <c r="B23" s="13">
        <f t="shared" si="0"/>
        <v>50401</v>
      </c>
      <c r="C23" s="13" t="s">
        <v>95</v>
      </c>
      <c r="D23" s="13">
        <v>504</v>
      </c>
      <c r="E23" s="13" t="s">
        <v>96</v>
      </c>
      <c r="F23" s="29">
        <f t="shared" si="9"/>
        <v>1</v>
      </c>
      <c r="G23" s="13">
        <f t="shared" si="19"/>
        <v>10</v>
      </c>
      <c r="H23" s="13" t="str">
        <f>_xlfn.XLOOKUP(F23,中转!$C$14:$C$19,中转!$FL$14:$FL$19)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100,"HpRate":0.45},{"ItemId":50002,"Num":100,"HpRate":0.5},{"ItemId":50008,"Num":150,"HpRate":0.55},{"ItemId":50008,"Num":150,"HpRate":0.6},{"ItemId":50004,"Num":6500,"HpRate":0.65},{"ItemId":50004,"Num":6500,"HpRate":0.7},{"ItemId":50004,"Num":6500,"HpRate":0.75},{"ItemId":60603,"Num":1,"HpRate":0.8},{"ItemId":50008,"Num":250,"HpRate":0.85},{"ItemId":50008,"Num":250,"HpRate":0.9},{"ItemId":10001,"Num":1,"HpRate":0.95},{"ItemId":10001,"Num":2,"HpRate":1}]</v>
      </c>
      <c r="I23" s="13" t="s">
        <v>51</v>
      </c>
      <c r="J23" s="31" t="s">
        <v>97</v>
      </c>
      <c r="K23" s="32" t="s">
        <v>98</v>
      </c>
      <c r="L23" s="32" t="str">
        <f t="shared" si="1"/>
        <v>BossLevel50401</v>
      </c>
      <c r="M23" s="32" t="str">
        <f t="shared" si="11"/>
        <v>{"FinalHpRate":7,"FinalAtkRate":0.3}</v>
      </c>
      <c r="N23" s="15">
        <f t="shared" si="11"/>
        <v>50000</v>
      </c>
      <c r="O23" s="13" t="s">
        <v>99</v>
      </c>
      <c r="P23" s="13" t="s">
        <v>55</v>
      </c>
      <c r="Q23" s="13">
        <f t="shared" si="12"/>
        <v>100</v>
      </c>
    </row>
    <row r="24" spans="1:17">
      <c r="A24" s="13">
        <f t="shared" si="7"/>
        <v>50402</v>
      </c>
      <c r="B24" s="13">
        <f t="shared" si="0"/>
        <v>50402</v>
      </c>
      <c r="C24" s="13" t="s">
        <v>100</v>
      </c>
      <c r="D24" s="13">
        <f t="shared" ref="D24:E28" si="20">D23</f>
        <v>504</v>
      </c>
      <c r="E24" s="13" t="str">
        <f t="shared" si="20"/>
        <v>[1,4,5]</v>
      </c>
      <c r="F24" s="29">
        <f t="shared" si="9"/>
        <v>2</v>
      </c>
      <c r="G24" s="13">
        <f t="shared" ref="G24" si="21">G18</f>
        <v>10</v>
      </c>
      <c r="H24" s="13" t="str">
        <f>_xlfn.XLOOKUP(F24,中转!$C$14:$C$19,中转!$FL$14:$FL$19)</f>
        <v>[{"ItemId":50004,"Num":56000,"HpRate":0.1},{"ItemId":50004,"Num":56000,"HpRate":0.2},{"ItemId":50004,"Num":56000,"HpRate":0.3},{"ItemId":60603,"Num":1,"HpRate":0.4},{"ItemId":50002,"Num":200,"HpRate":0.5},{"ItemId":50008,"Num":300,"HpRate":0.6},{"ItemId":50004,"Num":112000,"HpRate":0.7},{"ItemId":60604,"Num":1,"HpRate":0.8},{"ItemId":50008,"Num":500,"HpRate":0.9},{"ItemId":10001,"Num":3,"HpRate":1}]</v>
      </c>
      <c r="I24" s="13" t="s">
        <v>51</v>
      </c>
      <c r="J24" s="31" t="s">
        <v>97</v>
      </c>
      <c r="K24" s="32" t="s">
        <v>101</v>
      </c>
      <c r="L24" s="32" t="str">
        <f t="shared" si="1"/>
        <v>BossLevel50402</v>
      </c>
      <c r="M24" s="32" t="str">
        <f t="shared" si="11"/>
        <v>{"FinalHpRate":13,"FinalAtkRate":0.3}</v>
      </c>
      <c r="N24" s="15">
        <f t="shared" si="11"/>
        <v>150000</v>
      </c>
      <c r="O24" s="13" t="s">
        <v>99</v>
      </c>
      <c r="P24" s="13" t="s">
        <v>55</v>
      </c>
      <c r="Q24" s="13">
        <f t="shared" si="12"/>
        <v>100</v>
      </c>
    </row>
    <row r="25" spans="1:17">
      <c r="A25" s="13">
        <f t="shared" si="7"/>
        <v>50403</v>
      </c>
      <c r="B25" s="13">
        <f t="shared" si="0"/>
        <v>50403</v>
      </c>
      <c r="C25" s="13" t="s">
        <v>102</v>
      </c>
      <c r="D25" s="13">
        <f t="shared" si="20"/>
        <v>504</v>
      </c>
      <c r="E25" s="13" t="str">
        <f t="shared" si="20"/>
        <v>[1,4,5]</v>
      </c>
      <c r="F25" s="29">
        <f t="shared" si="9"/>
        <v>3</v>
      </c>
      <c r="G25" s="13">
        <f t="shared" ref="G25:G26" si="22">G19</f>
        <v>10</v>
      </c>
      <c r="H25" s="13" t="str">
        <f>_xlfn.XLOOKUP(F25,中转!$C$14:$C$19,中转!$FL$14:$FL$19)</f>
        <v>[{"ItemId":50004,"Num":250000,"HpRate":0.1},{"ItemId":50008,"Num":150,"HpRate":0.2},{"ItemId":50008,"Num":150,"HpRate":0.3},{"ItemId":60604,"Num":1,"HpRate":0.4},{"ItemId":50002,"Num":200,"HpRate":0.5},{"ItemId":50008,"Num":300,"HpRate":0.6},{"ItemId":50004,"Num":500000,"HpRate":0.7},{"ItemId":60605,"Num":1,"HpRate":0.8},{"ItemId":50008,"Num":500,"HpRate":0.9},{"ItemId":10001,"Num":3,"HpRate":1}]</v>
      </c>
      <c r="I25" s="13" t="s">
        <v>51</v>
      </c>
      <c r="J25" s="31" t="s">
        <v>97</v>
      </c>
      <c r="K25" s="32" t="s">
        <v>103</v>
      </c>
      <c r="L25" s="32" t="str">
        <f t="shared" si="1"/>
        <v>BossLevel50403</v>
      </c>
      <c r="M25" s="32" t="str">
        <f t="shared" si="11"/>
        <v>{"FinalHpRate":37,"FinalAtkRate":0.3}</v>
      </c>
      <c r="N25" s="15">
        <f t="shared" si="11"/>
        <v>650000</v>
      </c>
      <c r="O25" s="13" t="s">
        <v>99</v>
      </c>
      <c r="P25" s="13" t="s">
        <v>55</v>
      </c>
      <c r="Q25" s="13">
        <f t="shared" si="12"/>
        <v>100</v>
      </c>
    </row>
    <row r="26" spans="1:17">
      <c r="A26" s="13">
        <f t="shared" ref="A26" si="23">B26</f>
        <v>50404</v>
      </c>
      <c r="B26" s="13">
        <f t="shared" si="0"/>
        <v>50404</v>
      </c>
      <c r="C26" s="13" t="s">
        <v>104</v>
      </c>
      <c r="D26" s="13">
        <f t="shared" si="20"/>
        <v>504</v>
      </c>
      <c r="E26" s="13" t="str">
        <f t="shared" si="20"/>
        <v>[1,4,5]</v>
      </c>
      <c r="F26" s="29">
        <f t="shared" si="9"/>
        <v>4</v>
      </c>
      <c r="G26" s="13">
        <f t="shared" si="22"/>
        <v>10</v>
      </c>
      <c r="H26" s="13" t="str">
        <f>_xlfn.XLOOKUP(F26,中转!$C$14:$C$19,中转!$FL$14:$FL$19)</f>
        <v>[{"ItemId":50008,"Num":100,"HpRate":0.1},{"ItemId":50008,"Num":100,"HpRate":0.2},{"ItemId":50008,"Num":100,"HpRate":0.3},{"ItemId":60605,"Num":1,"HpRate":0.4},{"ItemId":50002,"Num":200,"HpRate":0.5},{"ItemId":50008,"Num":200,"HpRate":0.6},{"ItemId":50008,"Num":300,"HpRate":0.7},{"ItemId":60606,"Num":1,"HpRate":0.8},{"ItemId":50008,"Num":300,"HpRate":0.9},{"ItemId":10001,"Num":3,"HpRate":1}]</v>
      </c>
      <c r="I26" s="13" t="s">
        <v>51</v>
      </c>
      <c r="J26" s="31" t="s">
        <v>97</v>
      </c>
      <c r="K26" s="32" t="s">
        <v>105</v>
      </c>
      <c r="L26" s="32" t="str">
        <f t="shared" si="1"/>
        <v>BossLevel50404</v>
      </c>
      <c r="M26" s="32" t="str">
        <f t="shared" si="11"/>
        <v>{"FinalHpRate":77,"FinalAtkRate":0.3}</v>
      </c>
      <c r="N26" s="15">
        <f t="shared" si="11"/>
        <v>1000000</v>
      </c>
      <c r="O26" s="13" t="s">
        <v>99</v>
      </c>
      <c r="P26" s="13" t="s">
        <v>55</v>
      </c>
      <c r="Q26" s="13">
        <f t="shared" si="12"/>
        <v>100</v>
      </c>
    </row>
    <row r="27" spans="1:17">
      <c r="A27" s="13">
        <f t="shared" si="7"/>
        <v>50405</v>
      </c>
      <c r="B27" s="13">
        <f t="shared" si="0"/>
        <v>50405</v>
      </c>
      <c r="C27" s="13" t="s">
        <v>106</v>
      </c>
      <c r="D27" s="13">
        <f>D25</f>
        <v>504</v>
      </c>
      <c r="E27" s="13" t="str">
        <f>E25</f>
        <v>[1,4,5]</v>
      </c>
      <c r="F27" s="29">
        <f t="shared" si="9"/>
        <v>5</v>
      </c>
      <c r="G27" s="13">
        <f t="shared" ref="G27" si="24">G21</f>
        <v>10</v>
      </c>
      <c r="H27" s="13" t="str">
        <f>_xlfn.XLOOKUP(F27,中转!$C$14:$C$19,中转!$FL$14:$FL$19)</f>
        <v>[{"ItemId":50008,"Num":100,"HpRate":0.1},{"ItemId":50008,"Num":100,"HpRate":0.2},{"ItemId":50008,"Num":100,"HpRate":0.3},{"ItemId":60606,"Num":1,"HpRate":0.4},{"ItemId":50002,"Num":200,"HpRate":0.5},{"ItemId":50008,"Num":200,"HpRate":0.6},{"ItemId":50008,"Num":300,"HpRate":0.7},{"ItemId":60607,"Num":1,"HpRate":0.8},{"ItemId":50008,"Num":300,"HpRate":0.9},{"ItemId":10001,"Num":3,"HpRate":1}]</v>
      </c>
      <c r="I27" s="13" t="s">
        <v>51</v>
      </c>
      <c r="J27" s="31" t="s">
        <v>97</v>
      </c>
      <c r="K27" s="32" t="s">
        <v>107</v>
      </c>
      <c r="L27" s="32" t="str">
        <f t="shared" si="1"/>
        <v>BossLevel50405</v>
      </c>
      <c r="M27" s="32" t="str">
        <f t="shared" si="11"/>
        <v>{"FinalHpRate":234,"FinalAtkRate":0.3}</v>
      </c>
      <c r="N27" s="15">
        <f t="shared" si="11"/>
        <v>3000000</v>
      </c>
      <c r="O27" s="13" t="s">
        <v>99</v>
      </c>
      <c r="P27" s="13" t="s">
        <v>55</v>
      </c>
      <c r="Q27" s="13">
        <f t="shared" si="12"/>
        <v>100</v>
      </c>
    </row>
    <row r="28" spans="1:17">
      <c r="A28" s="13">
        <f t="shared" si="7"/>
        <v>50406</v>
      </c>
      <c r="B28" s="13">
        <f t="shared" si="0"/>
        <v>50406</v>
      </c>
      <c r="C28" s="13" t="s">
        <v>108</v>
      </c>
      <c r="D28" s="13">
        <f t="shared" si="20"/>
        <v>504</v>
      </c>
      <c r="E28" s="13" t="str">
        <f t="shared" si="20"/>
        <v>[1,4,5]</v>
      </c>
      <c r="F28" s="29">
        <f t="shared" si="9"/>
        <v>6</v>
      </c>
      <c r="G28" s="13">
        <f t="shared" ref="G28" si="25">G22</f>
        <v>10</v>
      </c>
      <c r="H28" s="13" t="s">
        <v>51</v>
      </c>
      <c r="I28" s="13" t="str">
        <f>_xlfn.XLOOKUP(F28,中转!$C$14:$C$19,中转!$FL$14:$FL$19)</f>
        <v>[{"ItemId":50008,"Num":100,"DmgSum":20000000},{"ItemId":50008,"Num":100,"DmgSum":40000000},{"ItemId":50008,"Num":100,"DmgSum":60000000},{"ItemId":50008,"Num":100,"DmgSum":80000000},{"ItemId":50002,"Num":200,"DmgSum":100000000},{"ItemId":50008,"Num":200,"DmgSum":120000000},{"ItemId":50008,"Num":300,"DmgSum":140000000},{"ItemId":50008,"Num":300,"DmgSum":160000000},{"ItemId":50008,"Num":300,"DmgSum":180000000},{"ItemId":10001,"Num":3,"DmgSum":200000000}]</v>
      </c>
      <c r="J28" s="31" t="s">
        <v>97</v>
      </c>
      <c r="K28" s="32" t="s">
        <v>109</v>
      </c>
      <c r="L28" s="32" t="str">
        <f t="shared" si="1"/>
        <v>BossLevel50406</v>
      </c>
      <c r="M28" s="32" t="str">
        <f t="shared" si="11"/>
        <v>{"FinalHpRate":0,"FinalAtkRate":0.3}</v>
      </c>
      <c r="N28" s="15">
        <f t="shared" si="11"/>
        <v>6000000</v>
      </c>
      <c r="O28" s="13" t="s">
        <v>99</v>
      </c>
      <c r="P28" s="13" t="s">
        <v>55</v>
      </c>
      <c r="Q28" s="13">
        <f t="shared" si="12"/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54"/>
  <sheetViews>
    <sheetView zoomScale="70" zoomScaleNormal="70" workbookViewId="0">
      <pane xSplit="3" ySplit="4" topLeftCell="D11" activePane="bottomRight" state="frozen"/>
      <selection/>
      <selection pane="topRight"/>
      <selection pane="bottomLeft"/>
      <selection pane="bottomRight" activeCell="E49" sqref="E49"/>
    </sheetView>
  </sheetViews>
  <sheetFormatPr defaultColWidth="9" defaultRowHeight="13.5"/>
  <cols>
    <col min="1" max="3" width="9" style="1"/>
    <col min="4" max="4" width="12.75" style="1" customWidth="1"/>
    <col min="5" max="5" width="13.875" style="1" customWidth="1"/>
    <col min="6" max="6" width="17.25" style="1" customWidth="1"/>
    <col min="7" max="7" width="20.5" style="1" customWidth="1"/>
    <col min="8" max="8" width="9" style="1"/>
    <col min="9" max="9" width="40.5" style="1" customWidth="1"/>
    <col min="10" max="10" width="9" style="1"/>
    <col min="11" max="11" width="11.125" style="1" customWidth="1"/>
    <col min="12" max="18" width="9" style="1"/>
    <col min="19" max="19" width="14.375" style="1" customWidth="1"/>
    <col min="20" max="34" width="9" style="1"/>
    <col min="35" max="35" width="14.875" style="1" customWidth="1"/>
    <col min="36" max="50" width="9" style="1"/>
    <col min="51" max="51" width="13.875" style="1" customWidth="1"/>
    <col min="52" max="56" width="9" style="1"/>
    <col min="57" max="57" width="13.875" style="1" customWidth="1"/>
    <col min="58" max="62" width="9" style="1"/>
    <col min="63" max="63" width="13.875" style="1" customWidth="1"/>
    <col min="64" max="68" width="9" style="1"/>
    <col min="69" max="69" width="13.875" style="1" customWidth="1"/>
    <col min="70" max="74" width="9" style="1"/>
    <col min="75" max="75" width="13.875" style="1" customWidth="1"/>
    <col min="76" max="78" width="9" style="1"/>
    <col min="79" max="79" width="9" style="1" customWidth="1"/>
    <col min="80" max="80" width="9" style="1"/>
    <col min="81" max="81" width="13.875" style="1" customWidth="1"/>
    <col min="82" max="86" width="9" style="1"/>
    <col min="87" max="87" width="13.875" style="1" customWidth="1"/>
    <col min="88" max="92" width="9" style="1"/>
    <col min="93" max="93" width="13.875" style="1" customWidth="1"/>
    <col min="94" max="98" width="9" style="1"/>
    <col min="99" max="99" width="13.875" style="1" customWidth="1"/>
    <col min="100" max="104" width="9" style="1"/>
    <col min="105" max="105" width="13.875" style="1" customWidth="1"/>
    <col min="106" max="106" width="9" style="1"/>
    <col min="107" max="107" width="18.375" style="1" customWidth="1"/>
    <col min="108" max="108" width="11.625" style="1" customWidth="1"/>
    <col min="109" max="109" width="15" style="1" customWidth="1"/>
    <col min="110" max="110" width="16.125" style="1" customWidth="1"/>
    <col min="111" max="112" width="13.875" style="1" customWidth="1"/>
    <col min="113" max="113" width="16.125" style="1" customWidth="1"/>
    <col min="114" max="114" width="11.625" style="1" customWidth="1"/>
    <col min="115" max="115" width="15" style="1" customWidth="1"/>
    <col min="116" max="116" width="16.125" style="1" customWidth="1"/>
    <col min="117" max="117" width="12.75" style="1" customWidth="1"/>
    <col min="118" max="118" width="13.875" style="1" customWidth="1"/>
    <col min="119" max="119" width="16.125" style="1" customWidth="1"/>
    <col min="120" max="120" width="11.625" style="1" customWidth="1"/>
    <col min="121" max="121" width="15" style="1" customWidth="1"/>
    <col min="122" max="122" width="16.125" style="1" customWidth="1"/>
    <col min="123" max="123" width="12.75" style="1" customWidth="1"/>
    <col min="124" max="124" width="13.875" style="1" customWidth="1"/>
    <col min="125" max="125" width="16.125" style="1" customWidth="1"/>
    <col min="126" max="126" width="11.625" style="1" customWidth="1"/>
    <col min="127" max="127" width="15" style="1" customWidth="1"/>
    <col min="128" max="128" width="16.125" style="1" customWidth="1"/>
    <col min="129" max="129" width="10.5" style="1" customWidth="1"/>
    <col min="130" max="130" width="13.875" style="1" customWidth="1"/>
    <col min="131" max="131" width="16.125" style="1" customWidth="1"/>
    <col min="132" max="132" width="10.5" style="1" customWidth="1"/>
    <col min="133" max="133" width="15" style="1" customWidth="1"/>
    <col min="134" max="134" width="16.125" style="1" customWidth="1"/>
    <col min="135" max="135" width="10.5" style="1" customWidth="1"/>
    <col min="136" max="136" width="13.875" style="1" customWidth="1"/>
    <col min="137" max="137" width="16.125" style="1" customWidth="1"/>
    <col min="138" max="138" width="10.5" style="1" customWidth="1"/>
    <col min="139" max="139" width="15" style="1" customWidth="1"/>
    <col min="140" max="140" width="16.125" style="1" customWidth="1"/>
    <col min="141" max="141" width="10.5" style="1" customWidth="1"/>
    <col min="142" max="142" width="13.875" style="1" customWidth="1"/>
    <col min="143" max="143" width="16.125" style="1" customWidth="1"/>
    <col min="144" max="144" width="11.625" style="1" customWidth="1"/>
    <col min="145" max="145" width="15" style="1" customWidth="1"/>
    <col min="146" max="146" width="16.125" style="1" customWidth="1"/>
    <col min="147" max="148" width="13.875" style="1" customWidth="1"/>
    <col min="149" max="149" width="16.125" style="1" customWidth="1"/>
    <col min="150" max="150" width="11.625" style="1" customWidth="1"/>
    <col min="151" max="151" width="15" style="1" customWidth="1"/>
    <col min="152" max="152" width="16.125" style="1" customWidth="1"/>
    <col min="153" max="153" width="10.5" style="1" customWidth="1"/>
    <col min="154" max="154" width="13.875" style="1" customWidth="1"/>
    <col min="155" max="155" width="16.125" style="1" customWidth="1"/>
    <col min="156" max="156" width="10.5" style="1" customWidth="1"/>
    <col min="157" max="157" width="15" style="1" customWidth="1"/>
    <col min="158" max="158" width="16.125" style="1" customWidth="1"/>
    <col min="159" max="159" width="10.5" style="1" customWidth="1"/>
    <col min="160" max="160" width="13.875" style="1" customWidth="1"/>
    <col min="161" max="161" width="16.125" style="1" customWidth="1"/>
    <col min="162" max="162" width="8.5" style="1" customWidth="1"/>
    <col min="163" max="163" width="15" style="1" customWidth="1"/>
    <col min="164" max="164" width="16.125" style="1" customWidth="1"/>
    <col min="165" max="165" width="8.5" style="1" customWidth="1"/>
    <col min="166" max="167" width="11.625" style="1" customWidth="1"/>
    <col min="168" max="168" width="9" style="1" customWidth="1"/>
    <col min="169" max="169" width="46" style="1" customWidth="1"/>
    <col min="170" max="171" width="9" style="1"/>
    <col min="172" max="172" width="47.125" style="1" customWidth="1"/>
    <col min="173" max="174" width="9" style="1"/>
    <col min="175" max="175" width="46" style="1" customWidth="1"/>
    <col min="176" max="177" width="9" style="1"/>
    <col min="178" max="178" width="46" style="1" customWidth="1"/>
    <col min="179" max="180" width="9" style="1"/>
    <col min="181" max="181" width="46" style="1" customWidth="1"/>
    <col min="182" max="183" width="9" style="1"/>
    <col min="184" max="184" width="46" style="1" customWidth="1"/>
    <col min="185" max="186" width="9" style="1" customWidth="1"/>
    <col min="187" max="187" width="46" style="1" customWidth="1"/>
    <col min="188" max="189" width="9" style="1"/>
    <col min="190" max="190" width="43.875" style="1" customWidth="1"/>
    <col min="191" max="192" width="9" style="1"/>
    <col min="193" max="193" width="45" style="1" customWidth="1"/>
    <col min="194" max="195" width="9" style="1"/>
    <col min="196" max="196" width="43.875" style="1" customWidth="1"/>
    <col min="197" max="198" width="9" style="1"/>
    <col min="199" max="199" width="45" style="1" customWidth="1"/>
    <col min="200" max="201" width="9" style="1"/>
    <col min="202" max="202" width="43.875" style="1" customWidth="1"/>
    <col min="203" max="204" width="9" style="1"/>
    <col min="205" max="205" width="46" style="1" customWidth="1"/>
    <col min="206" max="207" width="9" style="1"/>
    <col min="208" max="208" width="47.125" style="1" customWidth="1"/>
    <col min="209" max="210" width="9" style="1"/>
    <col min="211" max="211" width="46" style="1" customWidth="1"/>
    <col min="212" max="213" width="9" style="1"/>
    <col min="214" max="214" width="43.875" style="1" customWidth="1"/>
    <col min="215" max="216" width="9" style="1"/>
    <col min="217" max="217" width="45" style="1" customWidth="1"/>
    <col min="218" max="219" width="9" style="1"/>
    <col min="220" max="220" width="43.875" style="1" customWidth="1"/>
    <col min="221" max="222" width="9" style="1"/>
    <col min="223" max="223" width="42.75" style="1" customWidth="1"/>
    <col min="224" max="225" width="9" style="1"/>
    <col min="226" max="226" width="39.375" style="1" customWidth="1"/>
    <col min="227" max="16351" width="9" style="1"/>
    <col min="16352" max="16352" width="9" style="1" customWidth="1"/>
    <col min="16353" max="16384" width="9" style="1"/>
  </cols>
  <sheetData>
    <row r="1" customHeight="1" spans="1:3">
      <c r="A1" s="1" t="s">
        <v>110</v>
      </c>
      <c r="B1" s="1" t="s">
        <v>111</v>
      </c>
      <c r="C1" s="1" t="s">
        <v>112</v>
      </c>
    </row>
    <row r="2" customHeight="1" spans="1:2">
      <c r="A2" s="1" t="s">
        <v>113</v>
      </c>
      <c r="B2" s="2" t="s">
        <v>114</v>
      </c>
    </row>
    <row r="3" spans="1:1">
      <c r="A3" s="2" t="s">
        <v>115</v>
      </c>
    </row>
    <row r="4" spans="1:1">
      <c r="A4" s="2" t="s">
        <v>116</v>
      </c>
    </row>
    <row r="5" ht="20.25" spans="4:44">
      <c r="D5" s="3" t="s">
        <v>117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4:44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4:44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ht="15.75" spans="4:44">
      <c r="D8" s="5" t="s">
        <v>28</v>
      </c>
      <c r="E8" s="4" t="s">
        <v>118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4:44"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4:44">
      <c r="D10" s="6"/>
      <c r="E10" s="7" t="s">
        <v>28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25"/>
    </row>
    <row r="11" spans="4:48">
      <c r="D11" s="6" t="s">
        <v>26</v>
      </c>
      <c r="E11" s="6" t="s">
        <v>119</v>
      </c>
      <c r="F11" s="6" t="s">
        <v>120</v>
      </c>
      <c r="G11" s="6" t="s">
        <v>119</v>
      </c>
      <c r="H11" s="6" t="s">
        <v>120</v>
      </c>
      <c r="I11" s="6" t="s">
        <v>119</v>
      </c>
      <c r="J11" s="6" t="s">
        <v>120</v>
      </c>
      <c r="K11" s="6" t="s">
        <v>119</v>
      </c>
      <c r="L11" s="6" t="s">
        <v>120</v>
      </c>
      <c r="M11" s="6" t="s">
        <v>119</v>
      </c>
      <c r="N11" s="6" t="s">
        <v>120</v>
      </c>
      <c r="O11" s="6" t="s">
        <v>119</v>
      </c>
      <c r="P11" s="6" t="s">
        <v>120</v>
      </c>
      <c r="Q11" s="6" t="s">
        <v>119</v>
      </c>
      <c r="R11" s="6" t="s">
        <v>120</v>
      </c>
      <c r="S11" s="6" t="s">
        <v>119</v>
      </c>
      <c r="T11" s="6" t="s">
        <v>120</v>
      </c>
      <c r="U11" s="6" t="s">
        <v>119</v>
      </c>
      <c r="V11" s="6" t="s">
        <v>120</v>
      </c>
      <c r="W11" s="6" t="s">
        <v>119</v>
      </c>
      <c r="X11" s="6" t="s">
        <v>120</v>
      </c>
      <c r="Y11" s="6" t="s">
        <v>119</v>
      </c>
      <c r="Z11" s="6" t="s">
        <v>120</v>
      </c>
      <c r="AA11" s="6" t="s">
        <v>119</v>
      </c>
      <c r="AB11" s="6" t="s">
        <v>120</v>
      </c>
      <c r="AC11" s="6" t="s">
        <v>119</v>
      </c>
      <c r="AD11" s="6" t="s">
        <v>120</v>
      </c>
      <c r="AE11" s="6" t="s">
        <v>119</v>
      </c>
      <c r="AF11" s="6" t="s">
        <v>120</v>
      </c>
      <c r="AG11" s="6" t="s">
        <v>119</v>
      </c>
      <c r="AH11" s="6" t="s">
        <v>120</v>
      </c>
      <c r="AI11" s="6" t="s">
        <v>119</v>
      </c>
      <c r="AJ11" s="6" t="s">
        <v>120</v>
      </c>
      <c r="AK11" s="6" t="s">
        <v>119</v>
      </c>
      <c r="AL11" s="6" t="s">
        <v>120</v>
      </c>
      <c r="AM11" s="6" t="s">
        <v>119</v>
      </c>
      <c r="AN11" s="6" t="s">
        <v>120</v>
      </c>
      <c r="AO11" s="6" t="s">
        <v>119</v>
      </c>
      <c r="AP11" s="6" t="s">
        <v>120</v>
      </c>
      <c r="AQ11" s="6" t="s">
        <v>119</v>
      </c>
      <c r="AR11" s="6" t="s">
        <v>120</v>
      </c>
      <c r="AV11" s="2" t="s">
        <v>121</v>
      </c>
    </row>
    <row r="12" spans="4:48">
      <c r="D12" s="6"/>
      <c r="E12" s="9">
        <v>0.05</v>
      </c>
      <c r="F12" s="10"/>
      <c r="G12" s="9">
        <v>0.1</v>
      </c>
      <c r="H12" s="10"/>
      <c r="I12" s="9">
        <v>0.15</v>
      </c>
      <c r="J12" s="10"/>
      <c r="K12" s="9">
        <v>0.2</v>
      </c>
      <c r="L12" s="10"/>
      <c r="M12" s="9">
        <v>0.25</v>
      </c>
      <c r="N12" s="10"/>
      <c r="O12" s="9">
        <v>0.3</v>
      </c>
      <c r="P12" s="10"/>
      <c r="Q12" s="9">
        <v>0.35</v>
      </c>
      <c r="R12" s="10"/>
      <c r="S12" s="9">
        <v>0.4</v>
      </c>
      <c r="T12" s="10"/>
      <c r="U12" s="9">
        <v>0.45</v>
      </c>
      <c r="V12" s="10"/>
      <c r="W12" s="9">
        <v>0.5</v>
      </c>
      <c r="X12" s="10"/>
      <c r="Y12" s="9">
        <v>0.55</v>
      </c>
      <c r="Z12" s="10"/>
      <c r="AA12" s="9">
        <v>0.6</v>
      </c>
      <c r="AB12" s="10"/>
      <c r="AC12" s="9">
        <v>0.65</v>
      </c>
      <c r="AD12" s="10"/>
      <c r="AE12" s="9">
        <v>0.7</v>
      </c>
      <c r="AF12" s="10"/>
      <c r="AG12" s="9">
        <v>0.75</v>
      </c>
      <c r="AH12" s="10"/>
      <c r="AI12" s="9">
        <v>0.8</v>
      </c>
      <c r="AJ12" s="10"/>
      <c r="AK12" s="9">
        <v>0.85</v>
      </c>
      <c r="AL12" s="10"/>
      <c r="AM12" s="9">
        <v>0.9</v>
      </c>
      <c r="AN12" s="10"/>
      <c r="AO12" s="9">
        <v>0.95</v>
      </c>
      <c r="AP12" s="10"/>
      <c r="AQ12" s="9">
        <v>1</v>
      </c>
      <c r="AR12" s="10"/>
      <c r="AV12" s="2" t="s">
        <v>121</v>
      </c>
    </row>
    <row r="13" spans="4:168">
      <c r="D13" s="6"/>
      <c r="E13" s="11"/>
      <c r="F13" s="12"/>
      <c r="G13" s="11" t="s">
        <v>122</v>
      </c>
      <c r="H13" s="12"/>
      <c r="I13" s="11"/>
      <c r="J13" s="12"/>
      <c r="K13" s="11" t="s">
        <v>123</v>
      </c>
      <c r="L13" s="12"/>
      <c r="M13" s="11"/>
      <c r="N13" s="12"/>
      <c r="O13" s="11" t="s">
        <v>124</v>
      </c>
      <c r="P13" s="12"/>
      <c r="Q13" s="11"/>
      <c r="R13" s="12"/>
      <c r="S13" s="11" t="s">
        <v>125</v>
      </c>
      <c r="T13" s="12"/>
      <c r="U13" s="11"/>
      <c r="V13" s="12"/>
      <c r="W13" s="11" t="s">
        <v>126</v>
      </c>
      <c r="X13" s="12"/>
      <c r="Y13" s="11"/>
      <c r="Z13" s="12"/>
      <c r="AA13" s="11" t="s">
        <v>127</v>
      </c>
      <c r="AB13" s="12"/>
      <c r="AC13" s="11"/>
      <c r="AD13" s="12"/>
      <c r="AE13" s="11" t="s">
        <v>128</v>
      </c>
      <c r="AF13" s="12"/>
      <c r="AG13" s="11"/>
      <c r="AH13" s="12"/>
      <c r="AI13" s="11" t="s">
        <v>129</v>
      </c>
      <c r="AJ13" s="12"/>
      <c r="AK13" s="11"/>
      <c r="AL13" s="12"/>
      <c r="AM13" s="11" t="s">
        <v>130</v>
      </c>
      <c r="AN13" s="12"/>
      <c r="AO13" s="11"/>
      <c r="AP13" s="12"/>
      <c r="AQ13" s="11" t="s">
        <v>131</v>
      </c>
      <c r="AR13" s="12"/>
      <c r="AT13" s="2" t="s">
        <v>132</v>
      </c>
      <c r="AU13" s="2" t="s">
        <v>133</v>
      </c>
      <c r="AV13" s="2" t="s">
        <v>134</v>
      </c>
      <c r="AY13" s="2"/>
      <c r="FL13" s="2" t="s">
        <v>135</v>
      </c>
    </row>
    <row r="14" spans="3:238">
      <c r="C14" s="1">
        <v>1</v>
      </c>
      <c r="D14" s="13" t="s">
        <v>136</v>
      </c>
      <c r="E14" s="14" t="s">
        <v>137</v>
      </c>
      <c r="F14" s="15">
        <v>6500</v>
      </c>
      <c r="G14" s="14" t="s">
        <v>137</v>
      </c>
      <c r="H14" s="15">
        <v>6500</v>
      </c>
      <c r="I14" s="14" t="s">
        <v>137</v>
      </c>
      <c r="J14" s="15">
        <v>6500</v>
      </c>
      <c r="K14" s="14" t="s">
        <v>137</v>
      </c>
      <c r="L14" s="15">
        <v>6500</v>
      </c>
      <c r="M14" s="14" t="s">
        <v>137</v>
      </c>
      <c r="N14" s="15">
        <v>6500</v>
      </c>
      <c r="O14" s="14" t="s">
        <v>137</v>
      </c>
      <c r="P14" s="15">
        <v>6500</v>
      </c>
      <c r="Q14" s="14" t="s">
        <v>137</v>
      </c>
      <c r="R14" s="15">
        <v>6500</v>
      </c>
      <c r="S14" s="14" t="s">
        <v>138</v>
      </c>
      <c r="T14" s="13">
        <v>1</v>
      </c>
      <c r="U14" s="23" t="s">
        <v>139</v>
      </c>
      <c r="V14" s="13">
        <v>100</v>
      </c>
      <c r="W14" s="23" t="s">
        <v>139</v>
      </c>
      <c r="X14" s="13">
        <v>100</v>
      </c>
      <c r="Y14" s="18" t="s">
        <v>140</v>
      </c>
      <c r="Z14" s="13">
        <v>150</v>
      </c>
      <c r="AA14" s="18" t="s">
        <v>140</v>
      </c>
      <c r="AB14" s="13">
        <v>150</v>
      </c>
      <c r="AC14" s="14" t="s">
        <v>137</v>
      </c>
      <c r="AD14" s="15">
        <v>6500</v>
      </c>
      <c r="AE14" s="14" t="s">
        <v>137</v>
      </c>
      <c r="AF14" s="15">
        <v>6500</v>
      </c>
      <c r="AG14" s="14" t="s">
        <v>137</v>
      </c>
      <c r="AH14" s="15">
        <v>6500</v>
      </c>
      <c r="AI14" s="21" t="s">
        <v>141</v>
      </c>
      <c r="AJ14" s="13">
        <v>1</v>
      </c>
      <c r="AK14" s="18" t="s">
        <v>140</v>
      </c>
      <c r="AL14" s="13">
        <v>250</v>
      </c>
      <c r="AM14" s="18" t="s">
        <v>140</v>
      </c>
      <c r="AN14" s="13">
        <v>250</v>
      </c>
      <c r="AO14" s="23" t="s">
        <v>142</v>
      </c>
      <c r="AP14" s="13">
        <v>1</v>
      </c>
      <c r="AQ14" s="23" t="s">
        <v>142</v>
      </c>
      <c r="AR14" s="13">
        <v>2</v>
      </c>
      <c r="AT14" s="1">
        <f>IF(E14="","",_xlfn.XLOOKUP(E14,[1]配置!$D:$D,[1]配置!$B:$B))</f>
        <v>50004</v>
      </c>
      <c r="AU14" s="1">
        <f t="shared" ref="AU14:AU19" si="0">IF(F14="","",F14)</f>
        <v>6500</v>
      </c>
      <c r="AV14" s="26">
        <f>IF(AU14="","",E$12)</f>
        <v>0.05</v>
      </c>
      <c r="AW14" s="1">
        <f>IF(G14="","",_xlfn.XLOOKUP(G14,[1]配置!$D:$D,[1]配置!$B:$B))</f>
        <v>50004</v>
      </c>
      <c r="AX14" s="1">
        <f t="shared" ref="AX14:AX19" si="1">IF(H14="","",H14)</f>
        <v>6500</v>
      </c>
      <c r="AY14" s="26">
        <f>IF(AX14="","",G$12)</f>
        <v>0.1</v>
      </c>
      <c r="AZ14" s="1">
        <f>IF(I14="","",_xlfn.XLOOKUP(I14,[1]配置!$D:$D,[1]配置!$B:$B))</f>
        <v>50004</v>
      </c>
      <c r="BA14" s="1">
        <f t="shared" ref="BA14:BA19" si="2">IF(J14="","",J14)</f>
        <v>6500</v>
      </c>
      <c r="BB14" s="26">
        <f>IF(BA14="","",I$12)</f>
        <v>0.15</v>
      </c>
      <c r="BC14" s="1">
        <f>IF(K14="","",_xlfn.XLOOKUP(K14,[1]配置!$D:$D,[1]配置!$B:$B))</f>
        <v>50004</v>
      </c>
      <c r="BD14" s="1">
        <f t="shared" ref="BD14:BD19" si="3">IF(L14="","",L14)</f>
        <v>6500</v>
      </c>
      <c r="BE14" s="26">
        <f>IF(BD14="","",K$12)</f>
        <v>0.2</v>
      </c>
      <c r="BF14" s="1">
        <f>IF(M14="","",_xlfn.XLOOKUP(M14,[1]配置!$D:$D,[1]配置!$B:$B))</f>
        <v>50004</v>
      </c>
      <c r="BG14" s="1">
        <f t="shared" ref="BG14:BG19" si="4">IF(N14="","",N14)</f>
        <v>6500</v>
      </c>
      <c r="BH14" s="26">
        <f>IF(BG14="","",M$12)</f>
        <v>0.25</v>
      </c>
      <c r="BI14" s="1">
        <f>IF(O14="","",_xlfn.XLOOKUP(O14,[1]配置!$D:$D,[1]配置!$B:$B))</f>
        <v>50004</v>
      </c>
      <c r="BJ14" s="1">
        <f t="shared" ref="BJ14:BJ19" si="5">IF(P14="","",P14)</f>
        <v>6500</v>
      </c>
      <c r="BK14" s="26">
        <f>IF(BJ14="","",O$12)</f>
        <v>0.3</v>
      </c>
      <c r="BL14" s="1">
        <f>IF(Q14="","",_xlfn.XLOOKUP(Q14,[1]配置!$D:$D,[1]配置!$B:$B))</f>
        <v>50004</v>
      </c>
      <c r="BM14" s="1">
        <f t="shared" ref="BM14:BM19" si="6">IF(R14="","",R14)</f>
        <v>6500</v>
      </c>
      <c r="BN14" s="26">
        <f>IF(BM14="","",Q$12)</f>
        <v>0.35</v>
      </c>
      <c r="BO14" s="1">
        <f>IF(S14="","",_xlfn.XLOOKUP(S14,[1]配置!$D:$D,[1]配置!$B:$B))</f>
        <v>60602</v>
      </c>
      <c r="BP14" s="1">
        <f t="shared" ref="BP14:BP19" si="7">IF(T14="","",T14)</f>
        <v>1</v>
      </c>
      <c r="BQ14" s="26">
        <f>IF(BP14="","",S$12)</f>
        <v>0.4</v>
      </c>
      <c r="BR14" s="1">
        <f>IF(U14="","",_xlfn.XLOOKUP(U14,[1]配置!$D:$D,[1]配置!$B:$B))</f>
        <v>50002</v>
      </c>
      <c r="BS14" s="1">
        <f t="shared" ref="BS14:BS19" si="8">IF(V14="","",V14)</f>
        <v>100</v>
      </c>
      <c r="BT14" s="26">
        <f>IF(BS14="","",U$12)</f>
        <v>0.45</v>
      </c>
      <c r="BU14" s="1">
        <f>IF(W14="","",_xlfn.XLOOKUP(W14,[1]配置!$D:$D,[1]配置!$B:$B))</f>
        <v>50002</v>
      </c>
      <c r="BV14" s="1">
        <f t="shared" ref="BV14:BV19" si="9">IF(X14="","",X14)</f>
        <v>100</v>
      </c>
      <c r="BW14" s="26">
        <f>IF(BV14="","",W$12)</f>
        <v>0.5</v>
      </c>
      <c r="BX14" s="1">
        <f>IF(Y14="","",_xlfn.XLOOKUP(Y14,[1]配置!$D:$D,[1]配置!$B:$B))</f>
        <v>50008</v>
      </c>
      <c r="BY14" s="1">
        <f t="shared" ref="BY14:BY19" si="10">IF(Z14="","",Z14)</f>
        <v>150</v>
      </c>
      <c r="BZ14" s="26">
        <f>IF(BY14="","",Y$12)</f>
        <v>0.55</v>
      </c>
      <c r="CA14" s="1">
        <f>IF(AA14="","",_xlfn.XLOOKUP(AA14,[1]配置!$D:$D,[1]配置!$B:$B))</f>
        <v>50008</v>
      </c>
      <c r="CB14" s="1">
        <f t="shared" ref="CB14:CB19" si="11">IF(AB14="","",AB14)</f>
        <v>150</v>
      </c>
      <c r="CC14" s="26">
        <f>IF(CB14="","",AA$12)</f>
        <v>0.6</v>
      </c>
      <c r="CD14" s="1">
        <f>IF(AC14="","",_xlfn.XLOOKUP(AC14,[1]配置!$D:$D,[1]配置!$B:$B))</f>
        <v>50004</v>
      </c>
      <c r="CE14" s="1">
        <f t="shared" ref="CE14:CE19" si="12">IF(AD14="","",AD14)</f>
        <v>6500</v>
      </c>
      <c r="CF14" s="26">
        <f>IF(CE14="","",AC$12)</f>
        <v>0.65</v>
      </c>
      <c r="CG14" s="1">
        <f>IF(AE14="","",_xlfn.XLOOKUP(AE14,[1]配置!$D:$D,[1]配置!$B:$B))</f>
        <v>50004</v>
      </c>
      <c r="CH14" s="1">
        <f t="shared" ref="CH14:CH19" si="13">IF(AF14="","",AF14)</f>
        <v>6500</v>
      </c>
      <c r="CI14" s="26">
        <f>IF(CH14="","",AE$12)</f>
        <v>0.7</v>
      </c>
      <c r="CJ14" s="1">
        <f>IF(AG14="","",_xlfn.XLOOKUP(AG14,[1]配置!$D:$D,[1]配置!$B:$B))</f>
        <v>50004</v>
      </c>
      <c r="CK14" s="1">
        <f t="shared" ref="CK14:CK19" si="14">IF(AH14="","",AH14)</f>
        <v>6500</v>
      </c>
      <c r="CL14" s="26">
        <f>IF(CK14="","",AG$12)</f>
        <v>0.75</v>
      </c>
      <c r="CM14" s="1">
        <f>IF(AI14="","",_xlfn.XLOOKUP(AI14,[1]配置!$D:$D,[1]配置!$B:$B))</f>
        <v>60603</v>
      </c>
      <c r="CN14" s="1">
        <f t="shared" ref="CN14:CN19" si="15">IF(AJ14="","",AJ14)</f>
        <v>1</v>
      </c>
      <c r="CO14" s="26">
        <f>IF(CN14="","",AI$12)</f>
        <v>0.8</v>
      </c>
      <c r="CP14" s="1">
        <f>IF(AK14="","",_xlfn.XLOOKUP(AK14,[1]配置!$D:$D,[1]配置!$B:$B))</f>
        <v>50008</v>
      </c>
      <c r="CQ14" s="1">
        <f t="shared" ref="CQ14:CQ19" si="16">IF(AL14="","",AL14)</f>
        <v>250</v>
      </c>
      <c r="CR14" s="26">
        <f>IF(CQ14="","",AK$12)</f>
        <v>0.85</v>
      </c>
      <c r="CS14" s="1">
        <f>IF(AM14="","",_xlfn.XLOOKUP(AM14,[1]配置!$D:$D,[1]配置!$B:$B))</f>
        <v>50008</v>
      </c>
      <c r="CT14" s="1">
        <f t="shared" ref="CT14:CT19" si="17">IF(AN14="","",AN14)</f>
        <v>250</v>
      </c>
      <c r="CU14" s="26">
        <f>IF(CT14="","",AM$12)</f>
        <v>0.9</v>
      </c>
      <c r="CV14" s="1">
        <f>IF(AO14="","",_xlfn.XLOOKUP(AO14,[1]配置!$D:$D,[1]配置!$B:$B))</f>
        <v>10001</v>
      </c>
      <c r="CW14" s="1">
        <f t="shared" ref="CW14:CW19" si="18">IF(AP14="","",AP14)</f>
        <v>1</v>
      </c>
      <c r="CX14" s="26">
        <f>IF(CW14="","",AO$12)</f>
        <v>0.95</v>
      </c>
      <c r="CY14" s="1">
        <f>IF(AQ14="","",_xlfn.XLOOKUP(AQ14,[1]配置!$D:$D,[1]配置!$B:$B))</f>
        <v>10001</v>
      </c>
      <c r="CZ14" s="1">
        <f t="shared" ref="CZ14:CZ19" si="19">IF(AR14="","",AR14)</f>
        <v>2</v>
      </c>
      <c r="DA14" s="26">
        <f>IF(CZ14="","",AQ$12)</f>
        <v>1</v>
      </c>
      <c r="DC14" s="1" t="str">
        <f>IF(AT14="","",$B$2&amp;$AT$13&amp;$B$2&amp;$B$1&amp;AT14)</f>
        <v>"ItemId":50004</v>
      </c>
      <c r="DD14" s="1" t="str">
        <f>IF(AU14="","",$B$2&amp;$AU$13&amp;$B$2&amp;$B$1&amp;AU14)</f>
        <v>"Num":6500</v>
      </c>
      <c r="DE14" s="1" t="str">
        <f>IF(AV14="","",$B$2&amp;$AV$13&amp;$B$2&amp;$B$1&amp;AV14)</f>
        <v>"HpRate":0.05</v>
      </c>
      <c r="DF14" s="1" t="str">
        <f>IF(AW14="","",$B$2&amp;$AT$13&amp;$B$2&amp;$B$1&amp;AW14)</f>
        <v>"ItemId":50004</v>
      </c>
      <c r="DG14" s="1" t="str">
        <f>IF(AX14="","",$B$2&amp;$AU$13&amp;$B$2&amp;$B$1&amp;AX14)</f>
        <v>"Num":6500</v>
      </c>
      <c r="DH14" s="1" t="str">
        <f>IF(AY14="","",$B$2&amp;$AV$13&amp;$B$2&amp;$B$1&amp;AY14)</f>
        <v>"HpRate":0.1</v>
      </c>
      <c r="DI14" s="1" t="str">
        <f>IF(AZ14="","",$B$2&amp;$AT$13&amp;$B$2&amp;$B$1&amp;AZ14)</f>
        <v>"ItemId":50004</v>
      </c>
      <c r="DJ14" s="1" t="str">
        <f>IF(BA14="","",$B$2&amp;$AU$13&amp;$B$2&amp;$B$1&amp;BA14)</f>
        <v>"Num":6500</v>
      </c>
      <c r="DK14" s="1" t="str">
        <f>IF(BB14="","",$B$2&amp;$AV$13&amp;$B$2&amp;$B$1&amp;BB14)</f>
        <v>"HpRate":0.15</v>
      </c>
      <c r="DL14" s="1" t="str">
        <f>IF(BC14="","",$B$2&amp;$AT$13&amp;$B$2&amp;$B$1&amp;BC14)</f>
        <v>"ItemId":50004</v>
      </c>
      <c r="DM14" s="1" t="str">
        <f>IF(BD14="","",$B$2&amp;$AU$13&amp;$B$2&amp;$B$1&amp;BD14)</f>
        <v>"Num":6500</v>
      </c>
      <c r="DN14" s="1" t="str">
        <f>IF(BE14="","",$B$2&amp;$AV$13&amp;$B$2&amp;$B$1&amp;BE14)</f>
        <v>"HpRate":0.2</v>
      </c>
      <c r="DO14" s="1" t="str">
        <f>IF(BF14="","",$B$2&amp;$AT$13&amp;$B$2&amp;$B$1&amp;BF14)</f>
        <v>"ItemId":50004</v>
      </c>
      <c r="DP14" s="1" t="str">
        <f>IF(BG14="","",$B$2&amp;$AU$13&amp;$B$2&amp;$B$1&amp;BG14)</f>
        <v>"Num":6500</v>
      </c>
      <c r="DQ14" s="1" t="str">
        <f>IF(BH14="","",$B$2&amp;$AV$13&amp;$B$2&amp;$B$1&amp;BH14)</f>
        <v>"HpRate":0.25</v>
      </c>
      <c r="DR14" s="1" t="str">
        <f>IF(BI14="","",$B$2&amp;$AT$13&amp;$B$2&amp;$B$1&amp;BI14)</f>
        <v>"ItemId":50004</v>
      </c>
      <c r="DS14" s="1" t="str">
        <f>IF(BJ14="","",$B$2&amp;$AU$13&amp;$B$2&amp;$B$1&amp;BJ14)</f>
        <v>"Num":6500</v>
      </c>
      <c r="DT14" s="1" t="str">
        <f>IF(BK14="","",$B$2&amp;$AV$13&amp;$B$2&amp;$B$1&amp;BK14)</f>
        <v>"HpRate":0.3</v>
      </c>
      <c r="DU14" s="1" t="str">
        <f>IF(BL14="","",$B$2&amp;$AT$13&amp;$B$2&amp;$B$1&amp;BL14)</f>
        <v>"ItemId":50004</v>
      </c>
      <c r="DV14" s="1" t="str">
        <f>IF(BM14="","",$B$2&amp;$AU$13&amp;$B$2&amp;$B$1&amp;BM14)</f>
        <v>"Num":6500</v>
      </c>
      <c r="DW14" s="1" t="str">
        <f>IF(BN14="","",$B$2&amp;$AV$13&amp;$B$2&amp;$B$1&amp;BN14)</f>
        <v>"HpRate":0.35</v>
      </c>
      <c r="DX14" s="1" t="str">
        <f>IF(BO14="","",$B$2&amp;$AT$13&amp;$B$2&amp;$B$1&amp;BO14)</f>
        <v>"ItemId":60602</v>
      </c>
      <c r="DY14" s="1" t="str">
        <f>IF(BP14="","",$B$2&amp;$AU$13&amp;$B$2&amp;$B$1&amp;BP14)</f>
        <v>"Num":1</v>
      </c>
      <c r="DZ14" s="1" t="str">
        <f>IF(BQ14="","",$B$2&amp;$AV$13&amp;$B$2&amp;$B$1&amp;BQ14)</f>
        <v>"HpRate":0.4</v>
      </c>
      <c r="EA14" s="1" t="str">
        <f>IF(BR14="","",$B$2&amp;$AT$13&amp;$B$2&amp;$B$1&amp;BR14)</f>
        <v>"ItemId":50002</v>
      </c>
      <c r="EB14" s="1" t="str">
        <f>IF(BS14="","",$B$2&amp;$AU$13&amp;$B$2&amp;$B$1&amp;BS14)</f>
        <v>"Num":100</v>
      </c>
      <c r="EC14" s="1" t="str">
        <f>IF(BT14="","",$B$2&amp;$AV$13&amp;$B$2&amp;$B$1&amp;BT14)</f>
        <v>"HpRate":0.45</v>
      </c>
      <c r="ED14" s="1" t="str">
        <f>IF(BU14="","",$B$2&amp;$AT$13&amp;$B$2&amp;$B$1&amp;BU14)</f>
        <v>"ItemId":50002</v>
      </c>
      <c r="EE14" s="1" t="str">
        <f>IF(BV14="","",$B$2&amp;$AU$13&amp;$B$2&amp;$B$1&amp;BV14)</f>
        <v>"Num":100</v>
      </c>
      <c r="EF14" s="1" t="str">
        <f>IF(BW14="","",$B$2&amp;$AV$13&amp;$B$2&amp;$B$1&amp;BW14)</f>
        <v>"HpRate":0.5</v>
      </c>
      <c r="EG14" s="1" t="str">
        <f>IF(BX14="","",$B$2&amp;$AT$13&amp;$B$2&amp;$B$1&amp;BX14)</f>
        <v>"ItemId":50008</v>
      </c>
      <c r="EH14" s="1" t="str">
        <f>IF(BY14="","",$B$2&amp;$AU$13&amp;$B$2&amp;$B$1&amp;BY14)</f>
        <v>"Num":150</v>
      </c>
      <c r="EI14" s="1" t="str">
        <f>IF(BZ14="","",$B$2&amp;$AV$13&amp;$B$2&amp;$B$1&amp;BZ14)</f>
        <v>"HpRate":0.55</v>
      </c>
      <c r="EJ14" s="1" t="str">
        <f>IF(CA14="","",$B$2&amp;$AT$13&amp;$B$2&amp;$B$1&amp;CA14)</f>
        <v>"ItemId":50008</v>
      </c>
      <c r="EK14" s="1" t="str">
        <f>IF(CB14="","",$B$2&amp;$AU$13&amp;$B$2&amp;$B$1&amp;CB14)</f>
        <v>"Num":150</v>
      </c>
      <c r="EL14" s="1" t="str">
        <f>IF(CC14="","",$B$2&amp;$AV$13&amp;$B$2&amp;$B$1&amp;CC14)</f>
        <v>"HpRate":0.6</v>
      </c>
      <c r="EM14" s="1" t="str">
        <f>IF(CD14="","",$B$2&amp;$AT$13&amp;$B$2&amp;$B$1&amp;CD14)</f>
        <v>"ItemId":50004</v>
      </c>
      <c r="EN14" s="1" t="str">
        <f>IF(CE14="","",$B$2&amp;$AU$13&amp;$B$2&amp;$B$1&amp;CE14)</f>
        <v>"Num":6500</v>
      </c>
      <c r="EO14" s="1" t="str">
        <f>IF(CF14="","",$B$2&amp;$AV$13&amp;$B$2&amp;$B$1&amp;CF14)</f>
        <v>"HpRate":0.65</v>
      </c>
      <c r="EP14" s="1" t="str">
        <f>IF(CG14="","",$B$2&amp;$AT$13&amp;$B$2&amp;$B$1&amp;CG14)</f>
        <v>"ItemId":50004</v>
      </c>
      <c r="EQ14" s="1" t="str">
        <f>IF(CH14="","",$B$2&amp;$AU$13&amp;$B$2&amp;$B$1&amp;CH14)</f>
        <v>"Num":6500</v>
      </c>
      <c r="ER14" s="1" t="str">
        <f>IF(CI14="","",$B$2&amp;$AV$13&amp;$B$2&amp;$B$1&amp;CI14)</f>
        <v>"HpRate":0.7</v>
      </c>
      <c r="ES14" s="1" t="str">
        <f>IF(CJ14="","",$B$2&amp;$AT$13&amp;$B$2&amp;$B$1&amp;CJ14)</f>
        <v>"ItemId":50004</v>
      </c>
      <c r="ET14" s="1" t="str">
        <f>IF(CK14="","",$B$2&amp;$AU$13&amp;$B$2&amp;$B$1&amp;CK14)</f>
        <v>"Num":6500</v>
      </c>
      <c r="EU14" s="1" t="str">
        <f>IF(CL14="","",$B$2&amp;$AV$13&amp;$B$2&amp;$B$1&amp;CL14)</f>
        <v>"HpRate":0.75</v>
      </c>
      <c r="EV14" s="1" t="str">
        <f>IF(CM14="","",$B$2&amp;$AT$13&amp;$B$2&amp;$B$1&amp;CM14)</f>
        <v>"ItemId":60603</v>
      </c>
      <c r="EW14" s="1" t="str">
        <f>IF(CN14="","",$B$2&amp;$AU$13&amp;$B$2&amp;$B$1&amp;CN14)</f>
        <v>"Num":1</v>
      </c>
      <c r="EX14" s="1" t="str">
        <f>IF(CO14="","",$B$2&amp;$AV$13&amp;$B$2&amp;$B$1&amp;CO14)</f>
        <v>"HpRate":0.8</v>
      </c>
      <c r="EY14" s="1" t="str">
        <f>IF(CP14="","",$B$2&amp;$AT$13&amp;$B$2&amp;$B$1&amp;CP14)</f>
        <v>"ItemId":50008</v>
      </c>
      <c r="EZ14" s="1" t="str">
        <f>IF(CQ14="","",$B$2&amp;$AU$13&amp;$B$2&amp;$B$1&amp;CQ14)</f>
        <v>"Num":250</v>
      </c>
      <c r="FA14" s="1" t="str">
        <f>IF(CR14="","",$B$2&amp;$AV$13&amp;$B$2&amp;$B$1&amp;CR14)</f>
        <v>"HpRate":0.85</v>
      </c>
      <c r="FB14" s="1" t="str">
        <f>IF(CS14="","",$B$2&amp;$AT$13&amp;$B$2&amp;$B$1&amp;CS14)</f>
        <v>"ItemId":50008</v>
      </c>
      <c r="FC14" s="1" t="str">
        <f>IF(CT14="","",$B$2&amp;$AU$13&amp;$B$2&amp;$B$1&amp;CT14)</f>
        <v>"Num":250</v>
      </c>
      <c r="FD14" s="1" t="str">
        <f>IF(CU14="","",$B$2&amp;$AV$13&amp;$B$2&amp;$B$1&amp;CU14)</f>
        <v>"HpRate":0.9</v>
      </c>
      <c r="FE14" s="1" t="str">
        <f>IF(CV14="","",$B$2&amp;$AT$13&amp;$B$2&amp;$B$1&amp;CV14)</f>
        <v>"ItemId":10001</v>
      </c>
      <c r="FF14" s="1" t="str">
        <f>IF(CW14="","",$B$2&amp;$AU$13&amp;$B$2&amp;$B$1&amp;CW14)</f>
        <v>"Num":1</v>
      </c>
      <c r="FG14" s="1" t="str">
        <f>IF(CX14="","",$B$2&amp;$AV$13&amp;$B$2&amp;$B$1&amp;CX14)</f>
        <v>"HpRate":0.95</v>
      </c>
      <c r="FH14" s="1" t="str">
        <f>IF(CY14="","",$B$2&amp;$AT$13&amp;$B$2&amp;$B$1&amp;CY14)</f>
        <v>"ItemId":10001</v>
      </c>
      <c r="FI14" s="1" t="str">
        <f>IF(CZ14="","",$B$2&amp;$AU$13&amp;$B$2&amp;$B$1&amp;CZ14)</f>
        <v>"Num":2</v>
      </c>
      <c r="FJ14" s="1" t="str">
        <f>IF(DA14="","",$B$2&amp;$AV$13&amp;$B$2&amp;$B$1&amp;DA14)</f>
        <v>"HpRate":1</v>
      </c>
      <c r="FL14" s="28" t="str">
        <f>$A$1&amp;_xlfn.TEXTJOIN($C$1,1,FM14:HR14)&amp;$A$2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100,"HpRate":0.45},{"ItemId":50002,"Num":100,"HpRate":0.5},{"ItemId":50008,"Num":150,"HpRate":0.55},{"ItemId":50008,"Num":150,"HpRate":0.6},{"ItemId":50004,"Num":6500,"HpRate":0.65},{"ItemId":50004,"Num":6500,"HpRate":0.7},{"ItemId":50004,"Num":6500,"HpRate":0.75},{"ItemId":60603,"Num":1,"HpRate":0.8},{"ItemId":50008,"Num":250,"HpRate":0.85},{"ItemId":50008,"Num":250,"HpRate":0.9},{"ItemId":10001,"Num":1,"HpRate":0.95},{"ItemId":10001,"Num":2,"HpRate":1}]</v>
      </c>
      <c r="FM14" s="1" t="str">
        <f>IF(DC14="","",$A$3&amp;_xlfn.TEXTJOIN($C$1,1,DC14:DE14)&amp;$A$4)</f>
        <v>{"ItemId":50004,"Num":6500,"HpRate":0.05}</v>
      </c>
      <c r="FP14" s="1" t="str">
        <f>IF(DF14="","",$A$3&amp;_xlfn.TEXTJOIN($C$1,1,DF14:DH14)&amp;$A$4)</f>
        <v>{"ItemId":50004,"Num":6500,"HpRate":0.1}</v>
      </c>
      <c r="FS14" s="1" t="str">
        <f>IF(DI14="","",$A$3&amp;_xlfn.TEXTJOIN($C$1,1,DI14:DK14)&amp;$A$4)</f>
        <v>{"ItemId":50004,"Num":6500,"HpRate":0.15}</v>
      </c>
      <c r="FV14" s="1" t="str">
        <f>IF(DL14="","",$A$3&amp;_xlfn.TEXTJOIN($C$1,1,DL14:DN14)&amp;$A$4)</f>
        <v>{"ItemId":50004,"Num":6500,"HpRate":0.2}</v>
      </c>
      <c r="FY14" s="1" t="str">
        <f>IF(DO14="","",$A$3&amp;_xlfn.TEXTJOIN($C$1,1,DO14:DQ14)&amp;$A$4)</f>
        <v>{"ItemId":50004,"Num":6500,"HpRate":0.25}</v>
      </c>
      <c r="GB14" s="1" t="str">
        <f>IF(DR14="","",$A$3&amp;_xlfn.TEXTJOIN($C$1,1,DR14:DT14)&amp;$A$4)</f>
        <v>{"ItemId":50004,"Num":6500,"HpRate":0.3}</v>
      </c>
      <c r="GE14" s="1" t="str">
        <f>IF(DU14="","",$A$3&amp;_xlfn.TEXTJOIN($C$1,1,DU14:DW14)&amp;$A$4)</f>
        <v>{"ItemId":50004,"Num":6500,"HpRate":0.35}</v>
      </c>
      <c r="GH14" s="1" t="str">
        <f>IF(DX14="","",$A$3&amp;_xlfn.TEXTJOIN($C$1,1,DX14:DZ14)&amp;$A$4)</f>
        <v>{"ItemId":60602,"Num":1,"HpRate":0.4}</v>
      </c>
      <c r="GK14" s="1" t="str">
        <f>IF(EA14="","",$A$3&amp;_xlfn.TEXTJOIN($C$1,1,EA14:EC14)&amp;$A$4)</f>
        <v>{"ItemId":50002,"Num":100,"HpRate":0.45}</v>
      </c>
      <c r="GN14" s="1" t="str">
        <f>IF(ED14="","",$A$3&amp;_xlfn.TEXTJOIN($C$1,1,ED14:EF14)&amp;$A$4)</f>
        <v>{"ItemId":50002,"Num":100,"HpRate":0.5}</v>
      </c>
      <c r="GQ14" s="1" t="str">
        <f>IF(EG14="","",$A$3&amp;_xlfn.TEXTJOIN($C$1,1,EG14:EI14)&amp;$A$4)</f>
        <v>{"ItemId":50008,"Num":150,"HpRate":0.55}</v>
      </c>
      <c r="GT14" s="1" t="str">
        <f>IF(EJ14="","",$A$3&amp;_xlfn.TEXTJOIN($C$1,1,EJ14:EL14)&amp;$A$4)</f>
        <v>{"ItemId":50008,"Num":150,"HpRate":0.6}</v>
      </c>
      <c r="GW14" s="1" t="str">
        <f>IF(EM14="","",$A$3&amp;_xlfn.TEXTJOIN($C$1,1,EM14:EO14)&amp;$A$4)</f>
        <v>{"ItemId":50004,"Num":6500,"HpRate":0.65}</v>
      </c>
      <c r="GZ14" s="1" t="str">
        <f>IF(EP14="","",$A$3&amp;_xlfn.TEXTJOIN($C$1,1,EP14:ER14)&amp;$A$4)</f>
        <v>{"ItemId":50004,"Num":6500,"HpRate":0.7}</v>
      </c>
      <c r="HC14" s="1" t="str">
        <f>IF(ES14="","",$A$3&amp;_xlfn.TEXTJOIN($C$1,1,ES14:EU14)&amp;$A$4)</f>
        <v>{"ItemId":50004,"Num":6500,"HpRate":0.75}</v>
      </c>
      <c r="HF14" s="1" t="str">
        <f>IF(EV14="","",$A$3&amp;_xlfn.TEXTJOIN($C$1,1,EV14:EX14)&amp;$A$4)</f>
        <v>{"ItemId":60603,"Num":1,"HpRate":0.8}</v>
      </c>
      <c r="HI14" s="1" t="str">
        <f>IF(EY14="","",$A$3&amp;_xlfn.TEXTJOIN($C$1,1,EY14:FA14)&amp;$A$4)</f>
        <v>{"ItemId":50008,"Num":250,"HpRate":0.85}</v>
      </c>
      <c r="HL14" s="1" t="str">
        <f>IF(FB14="","",$A$3&amp;_xlfn.TEXTJOIN($C$1,1,FB14:FD14)&amp;$A$4)</f>
        <v>{"ItemId":50008,"Num":250,"HpRate":0.9}</v>
      </c>
      <c r="HO14" s="1" t="str">
        <f>IF(FE14="","",$A$3&amp;_xlfn.TEXTJOIN($C$1,1,FE14:FG14)&amp;$A$4)</f>
        <v>{"ItemId":10001,"Num":1,"HpRate":0.95}</v>
      </c>
      <c r="HR14" s="1" t="str">
        <f>IF(FH14="","",$A$3&amp;_xlfn.TEXTJOIN($C$1,1,FH14:FJ14)&amp;$A$4)</f>
        <v>{"ItemId":10001,"Num":2,"HpRate":1}</v>
      </c>
      <c r="HU14" s="1" t="str">
        <f>IF(FK14="","",$A$3&amp;_xlfn.TEXTJOIN($C$1,1,FK14:FM14)&amp;$A$4)</f>
        <v/>
      </c>
      <c r="HX14" s="1" t="str">
        <f>IF(FN14="","",$A$3&amp;_xlfn.TEXTJOIN($C$1,1,FN14:FP14)&amp;$A$4)</f>
        <v/>
      </c>
      <c r="IA14" s="1" t="str">
        <f>IF(FQ14="","",$A$3&amp;_xlfn.TEXTJOIN($C$1,1,FQ14:FS14)&amp;$A$4)</f>
        <v/>
      </c>
      <c r="ID14" s="1" t="str">
        <f>IF(FT14="","",$A$3&amp;_xlfn.TEXTJOIN($C$1,1,FT14:FV14)&amp;$A$4)</f>
        <v/>
      </c>
    </row>
    <row r="15" spans="3:238">
      <c r="C15" s="1">
        <v>2</v>
      </c>
      <c r="D15" s="13" t="s">
        <v>143</v>
      </c>
      <c r="E15" s="16"/>
      <c r="F15" s="17"/>
      <c r="G15" s="14" t="s">
        <v>137</v>
      </c>
      <c r="H15" s="15">
        <v>56000</v>
      </c>
      <c r="I15" s="16"/>
      <c r="J15" s="17"/>
      <c r="K15" s="14" t="s">
        <v>137</v>
      </c>
      <c r="L15" s="15">
        <v>56000</v>
      </c>
      <c r="M15" s="16"/>
      <c r="N15" s="17"/>
      <c r="O15" s="14" t="s">
        <v>137</v>
      </c>
      <c r="P15" s="15">
        <v>56000</v>
      </c>
      <c r="Q15" s="16"/>
      <c r="R15" s="17"/>
      <c r="S15" s="21" t="s">
        <v>141</v>
      </c>
      <c r="T15" s="13">
        <v>1</v>
      </c>
      <c r="U15" s="16"/>
      <c r="V15" s="17"/>
      <c r="W15" s="23" t="s">
        <v>139</v>
      </c>
      <c r="X15" s="13">
        <v>200</v>
      </c>
      <c r="Y15" s="16"/>
      <c r="Z15" s="17"/>
      <c r="AA15" s="18" t="s">
        <v>140</v>
      </c>
      <c r="AB15" s="13">
        <v>300</v>
      </c>
      <c r="AC15" s="16"/>
      <c r="AD15" s="17"/>
      <c r="AE15" s="14" t="s">
        <v>137</v>
      </c>
      <c r="AF15" s="15">
        <v>112000</v>
      </c>
      <c r="AG15" s="16"/>
      <c r="AH15" s="17"/>
      <c r="AI15" s="21" t="s">
        <v>144</v>
      </c>
      <c r="AJ15" s="13">
        <v>1</v>
      </c>
      <c r="AK15" s="16"/>
      <c r="AL15" s="17"/>
      <c r="AM15" s="18" t="s">
        <v>140</v>
      </c>
      <c r="AN15" s="13">
        <v>500</v>
      </c>
      <c r="AO15" s="16"/>
      <c r="AP15" s="17"/>
      <c r="AQ15" s="23" t="s">
        <v>142</v>
      </c>
      <c r="AR15" s="13">
        <v>3</v>
      </c>
      <c r="AT15" s="1" t="str">
        <f>IF(E15="","",_xlfn.XLOOKUP(E15,[1]配置!$D:$D,[1]配置!$B:$B))</f>
        <v/>
      </c>
      <c r="AU15" s="1" t="str">
        <f t="shared" si="0"/>
        <v/>
      </c>
      <c r="AV15" s="26" t="str">
        <f t="shared" ref="AV15:AV19" si="20">IF(AU15="","",E$12)</f>
        <v/>
      </c>
      <c r="AW15" s="1">
        <f>IF(G15="","",_xlfn.XLOOKUP(G15,[1]配置!$D:$D,[1]配置!$B:$B))</f>
        <v>50004</v>
      </c>
      <c r="AX15" s="1">
        <f t="shared" si="1"/>
        <v>56000</v>
      </c>
      <c r="AY15" s="26">
        <f t="shared" ref="AY15:AY18" si="21">IF(AX15="","",G$12)</f>
        <v>0.1</v>
      </c>
      <c r="AZ15" s="1" t="str">
        <f>IF(I15="","",_xlfn.XLOOKUP(I15,[1]配置!$D:$D,[1]配置!$B:$B))</f>
        <v/>
      </c>
      <c r="BA15" s="1" t="str">
        <f t="shared" si="2"/>
        <v/>
      </c>
      <c r="BB15" s="26" t="str">
        <f t="shared" ref="BB15:BB19" si="22">IF(BA15="","",I$12)</f>
        <v/>
      </c>
      <c r="BC15" s="1">
        <f>IF(K15="","",_xlfn.XLOOKUP(K15,[1]配置!$D:$D,[1]配置!$B:$B))</f>
        <v>50004</v>
      </c>
      <c r="BD15" s="1">
        <f t="shared" si="3"/>
        <v>56000</v>
      </c>
      <c r="BE15" s="26">
        <f t="shared" ref="BE15:BE18" si="23">IF(BD15="","",K$12)</f>
        <v>0.2</v>
      </c>
      <c r="BF15" s="1" t="str">
        <f>IF(M15="","",_xlfn.XLOOKUP(M15,[1]配置!$D:$D,[1]配置!$B:$B))</f>
        <v/>
      </c>
      <c r="BG15" s="1" t="str">
        <f t="shared" si="4"/>
        <v/>
      </c>
      <c r="BH15" s="26" t="str">
        <f t="shared" ref="BH15:BH19" si="24">IF(BG15="","",M$12)</f>
        <v/>
      </c>
      <c r="BI15" s="1">
        <f>IF(O15="","",_xlfn.XLOOKUP(O15,[1]配置!$D:$D,[1]配置!$B:$B))</f>
        <v>50004</v>
      </c>
      <c r="BJ15" s="1">
        <f t="shared" si="5"/>
        <v>56000</v>
      </c>
      <c r="BK15" s="26">
        <f t="shared" ref="BK15:BK18" si="25">IF(BJ15="","",O$12)</f>
        <v>0.3</v>
      </c>
      <c r="BL15" s="1" t="str">
        <f>IF(Q15="","",_xlfn.XLOOKUP(Q15,[1]配置!$D:$D,[1]配置!$B:$B))</f>
        <v/>
      </c>
      <c r="BM15" s="1" t="str">
        <f t="shared" si="6"/>
        <v/>
      </c>
      <c r="BN15" s="26" t="str">
        <f t="shared" ref="BN15:BN19" si="26">IF(BM15="","",Q$12)</f>
        <v/>
      </c>
      <c r="BO15" s="1">
        <f>IF(S15="","",_xlfn.XLOOKUP(S15,[1]配置!$D:$D,[1]配置!$B:$B))</f>
        <v>60603</v>
      </c>
      <c r="BP15" s="1">
        <f t="shared" si="7"/>
        <v>1</v>
      </c>
      <c r="BQ15" s="26">
        <f t="shared" ref="BQ15:BQ18" si="27">IF(BP15="","",S$12)</f>
        <v>0.4</v>
      </c>
      <c r="BR15" s="1" t="str">
        <f>IF(U15="","",_xlfn.XLOOKUP(U15,[1]配置!$D:$D,[1]配置!$B:$B))</f>
        <v/>
      </c>
      <c r="BS15" s="1" t="str">
        <f t="shared" si="8"/>
        <v/>
      </c>
      <c r="BT15" s="26" t="str">
        <f t="shared" ref="BT15:BT19" si="28">IF(BS15="","",U$12)</f>
        <v/>
      </c>
      <c r="BU15" s="1">
        <f>IF(W15="","",_xlfn.XLOOKUP(W15,[1]配置!$D:$D,[1]配置!$B:$B))</f>
        <v>50002</v>
      </c>
      <c r="BV15" s="1">
        <f t="shared" si="9"/>
        <v>200</v>
      </c>
      <c r="BW15" s="26">
        <f t="shared" ref="BW15:BW18" si="29">IF(BV15="","",W$12)</f>
        <v>0.5</v>
      </c>
      <c r="BX15" s="1" t="str">
        <f>IF(Y15="","",_xlfn.XLOOKUP(Y15,[1]配置!$D:$D,[1]配置!$B:$B))</f>
        <v/>
      </c>
      <c r="BY15" s="1" t="str">
        <f t="shared" si="10"/>
        <v/>
      </c>
      <c r="BZ15" s="26" t="str">
        <f t="shared" ref="BZ15:BZ19" si="30">IF(BY15="","",Y$12)</f>
        <v/>
      </c>
      <c r="CA15" s="1">
        <f>IF(AA15="","",_xlfn.XLOOKUP(AA15,[1]配置!$D:$D,[1]配置!$B:$B))</f>
        <v>50008</v>
      </c>
      <c r="CB15" s="1">
        <f t="shared" si="11"/>
        <v>300</v>
      </c>
      <c r="CC15" s="26">
        <f t="shared" ref="CC15:CC18" si="31">IF(CB15="","",AA$12)</f>
        <v>0.6</v>
      </c>
      <c r="CD15" s="1" t="str">
        <f>IF(AC15="","",_xlfn.XLOOKUP(AC15,[1]配置!$D:$D,[1]配置!$B:$B))</f>
        <v/>
      </c>
      <c r="CE15" s="1" t="str">
        <f t="shared" si="12"/>
        <v/>
      </c>
      <c r="CF15" s="26" t="str">
        <f t="shared" ref="CF15:CF19" si="32">IF(CE15="","",AC$12)</f>
        <v/>
      </c>
      <c r="CG15" s="1">
        <f>IF(AE15="","",_xlfn.XLOOKUP(AE15,[1]配置!$D:$D,[1]配置!$B:$B))</f>
        <v>50004</v>
      </c>
      <c r="CH15" s="1">
        <f t="shared" si="13"/>
        <v>112000</v>
      </c>
      <c r="CI15" s="26">
        <f t="shared" ref="CI15:CI18" si="33">IF(CH15="","",AE$12)</f>
        <v>0.7</v>
      </c>
      <c r="CJ15" s="1" t="str">
        <f>IF(AG15="","",_xlfn.XLOOKUP(AG15,[1]配置!$D:$D,[1]配置!$B:$B))</f>
        <v/>
      </c>
      <c r="CK15" s="1" t="str">
        <f t="shared" si="14"/>
        <v/>
      </c>
      <c r="CL15" s="26" t="str">
        <f t="shared" ref="CL15:CL19" si="34">IF(CK15="","",AG$12)</f>
        <v/>
      </c>
      <c r="CM15" s="1">
        <f>IF(AI15="","",_xlfn.XLOOKUP(AI15,[1]配置!$D:$D,[1]配置!$B:$B))</f>
        <v>60604</v>
      </c>
      <c r="CN15" s="1">
        <f t="shared" si="15"/>
        <v>1</v>
      </c>
      <c r="CO15" s="26">
        <f t="shared" ref="CO15:CO18" si="35">IF(CN15="","",AI$12)</f>
        <v>0.8</v>
      </c>
      <c r="CP15" s="1" t="str">
        <f>IF(AK15="","",_xlfn.XLOOKUP(AK15,[1]配置!$D:$D,[1]配置!$B:$B))</f>
        <v/>
      </c>
      <c r="CQ15" s="1" t="str">
        <f t="shared" si="16"/>
        <v/>
      </c>
      <c r="CR15" s="26" t="str">
        <f t="shared" ref="CR15:CR19" si="36">IF(CQ15="","",AK$12)</f>
        <v/>
      </c>
      <c r="CS15" s="1">
        <f>IF(AM15="","",_xlfn.XLOOKUP(AM15,[1]配置!$D:$D,[1]配置!$B:$B))</f>
        <v>50008</v>
      </c>
      <c r="CT15" s="1">
        <f t="shared" si="17"/>
        <v>500</v>
      </c>
      <c r="CU15" s="26">
        <f t="shared" ref="CU15:CU18" si="37">IF(CT15="","",AM$12)</f>
        <v>0.9</v>
      </c>
      <c r="CV15" s="1" t="str">
        <f>IF(AO15="","",_xlfn.XLOOKUP(AO15,[1]配置!$D:$D,[1]配置!$B:$B))</f>
        <v/>
      </c>
      <c r="CW15" s="1" t="str">
        <f t="shared" si="18"/>
        <v/>
      </c>
      <c r="CX15" s="26" t="str">
        <f t="shared" ref="CX15:CX19" si="38">IF(CW15="","",AO$12)</f>
        <v/>
      </c>
      <c r="CY15" s="1">
        <f>IF(AQ15="","",_xlfn.XLOOKUP(AQ15,[1]配置!$D:$D,[1]配置!$B:$B))</f>
        <v>10001</v>
      </c>
      <c r="CZ15" s="1">
        <f t="shared" si="19"/>
        <v>3</v>
      </c>
      <c r="DA15" s="26">
        <f t="shared" ref="DA15:DA18" si="39">IF(CZ15="","",AQ$12)</f>
        <v>1</v>
      </c>
      <c r="DC15" s="1" t="str">
        <f t="shared" ref="DC15:DC19" si="40">IF(AT15="","",$B$2&amp;$AT$13&amp;$B$2&amp;$B$1&amp;AT15)</f>
        <v/>
      </c>
      <c r="DD15" s="1" t="str">
        <f t="shared" ref="DD15:DD19" si="41">IF(AU15="","",$B$2&amp;$AU$13&amp;$B$2&amp;$B$1&amp;AU15)</f>
        <v/>
      </c>
      <c r="DE15" s="1" t="str">
        <f t="shared" ref="DE15:DE19" si="42">IF(AV15="","",$B$2&amp;$AV$13&amp;$B$2&amp;$B$1&amp;AV15)</f>
        <v/>
      </c>
      <c r="DF15" s="1" t="str">
        <f t="shared" ref="DF15:DF19" si="43">IF(AW15="","",$B$2&amp;$AT$13&amp;$B$2&amp;$B$1&amp;AW15)</f>
        <v>"ItemId":50004</v>
      </c>
      <c r="DG15" s="1" t="str">
        <f t="shared" ref="DG15:DG19" si="44">IF(AX15="","",$B$2&amp;$AU$13&amp;$B$2&amp;$B$1&amp;AX15)</f>
        <v>"Num":56000</v>
      </c>
      <c r="DH15" s="1" t="str">
        <f t="shared" ref="DH15:DH18" si="45">IF(AY15="","",$B$2&amp;$AV$13&amp;$B$2&amp;$B$1&amp;AY15)</f>
        <v>"HpRate":0.1</v>
      </c>
      <c r="DI15" s="1" t="str">
        <f t="shared" ref="DI15:DI19" si="46">IF(AZ15="","",$B$2&amp;$AT$13&amp;$B$2&amp;$B$1&amp;AZ15)</f>
        <v/>
      </c>
      <c r="DJ15" s="1" t="str">
        <f t="shared" ref="DJ15:DJ19" si="47">IF(BA15="","",$B$2&amp;$AU$13&amp;$B$2&amp;$B$1&amp;BA15)</f>
        <v/>
      </c>
      <c r="DK15" s="1" t="str">
        <f t="shared" ref="DK15:DK19" si="48">IF(BB15="","",$B$2&amp;$AV$13&amp;$B$2&amp;$B$1&amp;BB15)</f>
        <v/>
      </c>
      <c r="DL15" s="1" t="str">
        <f t="shared" ref="DL15:DL19" si="49">IF(BC15="","",$B$2&amp;$AT$13&amp;$B$2&amp;$B$1&amp;BC15)</f>
        <v>"ItemId":50004</v>
      </c>
      <c r="DM15" s="1" t="str">
        <f t="shared" ref="DM15:DM19" si="50">IF(BD15="","",$B$2&amp;$AU$13&amp;$B$2&amp;$B$1&amp;BD15)</f>
        <v>"Num":56000</v>
      </c>
      <c r="DN15" s="1" t="str">
        <f t="shared" ref="DN15:DN18" si="51">IF(BE15="","",$B$2&amp;$AV$13&amp;$B$2&amp;$B$1&amp;BE15)</f>
        <v>"HpRate":0.2</v>
      </c>
      <c r="DO15" s="1" t="str">
        <f t="shared" ref="DO15:DO19" si="52">IF(BF15="","",$B$2&amp;$AT$13&amp;$B$2&amp;$B$1&amp;BF15)</f>
        <v/>
      </c>
      <c r="DP15" s="1" t="str">
        <f t="shared" ref="DP15:DP19" si="53">IF(BG15="","",$B$2&amp;$AU$13&amp;$B$2&amp;$B$1&amp;BG15)</f>
        <v/>
      </c>
      <c r="DQ15" s="1" t="str">
        <f t="shared" ref="DQ15:DQ19" si="54">IF(BH15="","",$B$2&amp;$AV$13&amp;$B$2&amp;$B$1&amp;BH15)</f>
        <v/>
      </c>
      <c r="DR15" s="1" t="str">
        <f t="shared" ref="DR15:DR19" si="55">IF(BI15="","",$B$2&amp;$AT$13&amp;$B$2&amp;$B$1&amp;BI15)</f>
        <v>"ItemId":50004</v>
      </c>
      <c r="DS15" s="1" t="str">
        <f t="shared" ref="DS15:DS19" si="56">IF(BJ15="","",$B$2&amp;$AU$13&amp;$B$2&amp;$B$1&amp;BJ15)</f>
        <v>"Num":56000</v>
      </c>
      <c r="DT15" s="1" t="str">
        <f t="shared" ref="DT15:DT18" si="57">IF(BK15="","",$B$2&amp;$AV$13&amp;$B$2&amp;$B$1&amp;BK15)</f>
        <v>"HpRate":0.3</v>
      </c>
      <c r="DU15" s="1" t="str">
        <f t="shared" ref="DU15:DU19" si="58">IF(BL15="","",$B$2&amp;$AT$13&amp;$B$2&amp;$B$1&amp;BL15)</f>
        <v/>
      </c>
      <c r="DV15" s="1" t="str">
        <f t="shared" ref="DV15:DV19" si="59">IF(BM15="","",$B$2&amp;$AU$13&amp;$B$2&amp;$B$1&amp;BM15)</f>
        <v/>
      </c>
      <c r="DW15" s="1" t="str">
        <f t="shared" ref="DW15:DW19" si="60">IF(BN15="","",$B$2&amp;$AV$13&amp;$B$2&amp;$B$1&amp;BN15)</f>
        <v/>
      </c>
      <c r="DX15" s="1" t="str">
        <f t="shared" ref="DX15:DX19" si="61">IF(BO15="","",$B$2&amp;$AT$13&amp;$B$2&amp;$B$1&amp;BO15)</f>
        <v>"ItemId":60603</v>
      </c>
      <c r="DY15" s="1" t="str">
        <f t="shared" ref="DY15:DY19" si="62">IF(BP15="","",$B$2&amp;$AU$13&amp;$B$2&amp;$B$1&amp;BP15)</f>
        <v>"Num":1</v>
      </c>
      <c r="DZ15" s="1" t="str">
        <f t="shared" ref="DZ15:DZ18" si="63">IF(BQ15="","",$B$2&amp;$AV$13&amp;$B$2&amp;$B$1&amp;BQ15)</f>
        <v>"HpRate":0.4</v>
      </c>
      <c r="EA15" s="1" t="str">
        <f t="shared" ref="EA15:EA19" si="64">IF(BR15="","",$B$2&amp;$AT$13&amp;$B$2&amp;$B$1&amp;BR15)</f>
        <v/>
      </c>
      <c r="EB15" s="1" t="str">
        <f t="shared" ref="EB15:EB19" si="65">IF(BS15="","",$B$2&amp;$AU$13&amp;$B$2&amp;$B$1&amp;BS15)</f>
        <v/>
      </c>
      <c r="EC15" s="1" t="str">
        <f t="shared" ref="EC15:EC19" si="66">IF(BT15="","",$B$2&amp;$AV$13&amp;$B$2&amp;$B$1&amp;BT15)</f>
        <v/>
      </c>
      <c r="ED15" s="1" t="str">
        <f t="shared" ref="ED15:ED19" si="67">IF(BU15="","",$B$2&amp;$AT$13&amp;$B$2&amp;$B$1&amp;BU15)</f>
        <v>"ItemId":50002</v>
      </c>
      <c r="EE15" s="1" t="str">
        <f t="shared" ref="EE15:EE19" si="68">IF(BV15="","",$B$2&amp;$AU$13&amp;$B$2&amp;$B$1&amp;BV15)</f>
        <v>"Num":200</v>
      </c>
      <c r="EF15" s="1" t="str">
        <f t="shared" ref="EF15:EF18" si="69">IF(BW15="","",$B$2&amp;$AV$13&amp;$B$2&amp;$B$1&amp;BW15)</f>
        <v>"HpRate":0.5</v>
      </c>
      <c r="EG15" s="1" t="str">
        <f t="shared" ref="EG15:EG19" si="70">IF(BX15="","",$B$2&amp;$AT$13&amp;$B$2&amp;$B$1&amp;BX15)</f>
        <v/>
      </c>
      <c r="EH15" s="1" t="str">
        <f t="shared" ref="EH15:EH19" si="71">IF(BY15="","",$B$2&amp;$AU$13&amp;$B$2&amp;$B$1&amp;BY15)</f>
        <v/>
      </c>
      <c r="EI15" s="1" t="str">
        <f t="shared" ref="EI15:EI19" si="72">IF(BZ15="","",$B$2&amp;$AV$13&amp;$B$2&amp;$B$1&amp;BZ15)</f>
        <v/>
      </c>
      <c r="EJ15" s="1" t="str">
        <f t="shared" ref="EJ15:EJ19" si="73">IF(CA15="","",$B$2&amp;$AT$13&amp;$B$2&amp;$B$1&amp;CA15)</f>
        <v>"ItemId":50008</v>
      </c>
      <c r="EK15" s="1" t="str">
        <f t="shared" ref="EK15:EK19" si="74">IF(CB15="","",$B$2&amp;$AU$13&amp;$B$2&amp;$B$1&amp;CB15)</f>
        <v>"Num":300</v>
      </c>
      <c r="EL15" s="1" t="str">
        <f t="shared" ref="EL15:EL18" si="75">IF(CC15="","",$B$2&amp;$AV$13&amp;$B$2&amp;$B$1&amp;CC15)</f>
        <v>"HpRate":0.6</v>
      </c>
      <c r="EM15" s="1" t="str">
        <f t="shared" ref="EM15:EM19" si="76">IF(CD15="","",$B$2&amp;$AT$13&amp;$B$2&amp;$B$1&amp;CD15)</f>
        <v/>
      </c>
      <c r="EN15" s="1" t="str">
        <f t="shared" ref="EN15:EN19" si="77">IF(CE15="","",$B$2&amp;$AU$13&amp;$B$2&amp;$B$1&amp;CE15)</f>
        <v/>
      </c>
      <c r="EO15" s="1" t="str">
        <f t="shared" ref="EO15:EO19" si="78">IF(CF15="","",$B$2&amp;$AV$13&amp;$B$2&amp;$B$1&amp;CF15)</f>
        <v/>
      </c>
      <c r="EP15" s="1" t="str">
        <f t="shared" ref="EP15:EP19" si="79">IF(CG15="","",$B$2&amp;$AT$13&amp;$B$2&amp;$B$1&amp;CG15)</f>
        <v>"ItemId":50004</v>
      </c>
      <c r="EQ15" s="1" t="str">
        <f t="shared" ref="EQ15:EQ19" si="80">IF(CH15="","",$B$2&amp;$AU$13&amp;$B$2&amp;$B$1&amp;CH15)</f>
        <v>"Num":112000</v>
      </c>
      <c r="ER15" s="1" t="str">
        <f t="shared" ref="ER15:ER18" si="81">IF(CI15="","",$B$2&amp;$AV$13&amp;$B$2&amp;$B$1&amp;CI15)</f>
        <v>"HpRate":0.7</v>
      </c>
      <c r="ES15" s="1" t="str">
        <f t="shared" ref="ES15:ES19" si="82">IF(CJ15="","",$B$2&amp;$AT$13&amp;$B$2&amp;$B$1&amp;CJ15)</f>
        <v/>
      </c>
      <c r="ET15" s="1" t="str">
        <f t="shared" ref="ET15:ET19" si="83">IF(CK15="","",$B$2&amp;$AU$13&amp;$B$2&amp;$B$1&amp;CK15)</f>
        <v/>
      </c>
      <c r="EU15" s="1" t="str">
        <f t="shared" ref="EU15:EU19" si="84">IF(CL15="","",$B$2&amp;$AV$13&amp;$B$2&amp;$B$1&amp;CL15)</f>
        <v/>
      </c>
      <c r="EV15" s="1" t="str">
        <f t="shared" ref="EV15:EV19" si="85">IF(CM15="","",$B$2&amp;$AT$13&amp;$B$2&amp;$B$1&amp;CM15)</f>
        <v>"ItemId":60604</v>
      </c>
      <c r="EW15" s="1" t="str">
        <f t="shared" ref="EW15:EW19" si="86">IF(CN15="","",$B$2&amp;$AU$13&amp;$B$2&amp;$B$1&amp;CN15)</f>
        <v>"Num":1</v>
      </c>
      <c r="EX15" s="1" t="str">
        <f t="shared" ref="EX15:EX18" si="87">IF(CO15="","",$B$2&amp;$AV$13&amp;$B$2&amp;$B$1&amp;CO15)</f>
        <v>"HpRate":0.8</v>
      </c>
      <c r="EY15" s="1" t="str">
        <f t="shared" ref="EY15:EY19" si="88">IF(CP15="","",$B$2&amp;$AT$13&amp;$B$2&amp;$B$1&amp;CP15)</f>
        <v/>
      </c>
      <c r="EZ15" s="1" t="str">
        <f t="shared" ref="EZ15:EZ19" si="89">IF(CQ15="","",$B$2&amp;$AU$13&amp;$B$2&amp;$B$1&amp;CQ15)</f>
        <v/>
      </c>
      <c r="FA15" s="1" t="str">
        <f t="shared" ref="FA15:FA19" si="90">IF(CR15="","",$B$2&amp;$AV$13&amp;$B$2&amp;$B$1&amp;CR15)</f>
        <v/>
      </c>
      <c r="FB15" s="1" t="str">
        <f t="shared" ref="FB15:FB19" si="91">IF(CS15="","",$B$2&amp;$AT$13&amp;$B$2&amp;$B$1&amp;CS15)</f>
        <v>"ItemId":50008</v>
      </c>
      <c r="FC15" s="1" t="str">
        <f t="shared" ref="FC15:FC19" si="92">IF(CT15="","",$B$2&amp;$AU$13&amp;$B$2&amp;$B$1&amp;CT15)</f>
        <v>"Num":500</v>
      </c>
      <c r="FD15" s="1" t="str">
        <f t="shared" ref="FD15:FD18" si="93">IF(CU15="","",$B$2&amp;$AV$13&amp;$B$2&amp;$B$1&amp;CU15)</f>
        <v>"HpRate":0.9</v>
      </c>
      <c r="FE15" s="1" t="str">
        <f t="shared" ref="FE15:FE19" si="94">IF(CV15="","",$B$2&amp;$AT$13&amp;$B$2&amp;$B$1&amp;CV15)</f>
        <v/>
      </c>
      <c r="FF15" s="1" t="str">
        <f t="shared" ref="FF15:FF19" si="95">IF(CW15="","",$B$2&amp;$AU$13&amp;$B$2&amp;$B$1&amp;CW15)</f>
        <v/>
      </c>
      <c r="FG15" s="1" t="str">
        <f t="shared" ref="FG15:FG19" si="96">IF(CX15="","",$B$2&amp;$AV$13&amp;$B$2&amp;$B$1&amp;CX15)</f>
        <v/>
      </c>
      <c r="FH15" s="1" t="str">
        <f t="shared" ref="FH15:FH19" si="97">IF(CY15="","",$B$2&amp;$AT$13&amp;$B$2&amp;$B$1&amp;CY15)</f>
        <v>"ItemId":10001</v>
      </c>
      <c r="FI15" s="1" t="str">
        <f t="shared" ref="FI15:FI19" si="98">IF(CZ15="","",$B$2&amp;$AU$13&amp;$B$2&amp;$B$1&amp;CZ15)</f>
        <v>"Num":3</v>
      </c>
      <c r="FJ15" s="1" t="str">
        <f t="shared" ref="FJ15:FJ18" si="99">IF(DA15="","",$B$2&amp;$AV$13&amp;$B$2&amp;$B$1&amp;DA15)</f>
        <v>"HpRate":1</v>
      </c>
      <c r="FL15" s="28" t="str">
        <f t="shared" ref="FL15:FL19" si="100">$A$1&amp;_xlfn.TEXTJOIN($C$1,1,FM15:HR15)&amp;$A$2</f>
        <v>[{"ItemId":50004,"Num":56000,"HpRate":0.1},{"ItemId":50004,"Num":56000,"HpRate":0.2},{"ItemId":50004,"Num":56000,"HpRate":0.3},{"ItemId":60603,"Num":1,"HpRate":0.4},{"ItemId":50002,"Num":200,"HpRate":0.5},{"ItemId":50008,"Num":300,"HpRate":0.6},{"ItemId":50004,"Num":112000,"HpRate":0.7},{"ItemId":60604,"Num":1,"HpRate":0.8},{"ItemId":50008,"Num":500,"HpRate":0.9},{"ItemId":10001,"Num":3,"HpRate":1}]</v>
      </c>
      <c r="FM15" s="1" t="str">
        <f t="shared" ref="FM15:FM19" si="101">IF(DC15="","",$A$3&amp;_xlfn.TEXTJOIN($C$1,1,DC15:DE15)&amp;$A$4)</f>
        <v/>
      </c>
      <c r="FP15" s="1" t="str">
        <f t="shared" ref="FP15:FP19" si="102">IF(DF15="","",$A$3&amp;_xlfn.TEXTJOIN($C$1,1,DF15:DH15)&amp;$A$4)</f>
        <v>{"ItemId":50004,"Num":56000,"HpRate":0.1}</v>
      </c>
      <c r="FS15" s="1" t="str">
        <f t="shared" ref="FS15:FS19" si="103">IF(DI15="","",$A$3&amp;_xlfn.TEXTJOIN($C$1,1,DI15:DK15)&amp;$A$4)</f>
        <v/>
      </c>
      <c r="FV15" s="1" t="str">
        <f t="shared" ref="FV15:FV19" si="104">IF(DL15="","",$A$3&amp;_xlfn.TEXTJOIN($C$1,1,DL15:DN15)&amp;$A$4)</f>
        <v>{"ItemId":50004,"Num":56000,"HpRate":0.2}</v>
      </c>
      <c r="FY15" s="1" t="str">
        <f t="shared" ref="FY15:FY19" si="105">IF(DO15="","",$A$3&amp;_xlfn.TEXTJOIN($C$1,1,DO15:DQ15)&amp;$A$4)</f>
        <v/>
      </c>
      <c r="GB15" s="1" t="str">
        <f t="shared" ref="GB15:GB19" si="106">IF(DR15="","",$A$3&amp;_xlfn.TEXTJOIN($C$1,1,DR15:DT15)&amp;$A$4)</f>
        <v>{"ItemId":50004,"Num":56000,"HpRate":0.3}</v>
      </c>
      <c r="GE15" s="1" t="str">
        <f t="shared" ref="GE15:GE19" si="107">IF(DU15="","",$A$3&amp;_xlfn.TEXTJOIN($C$1,1,DU15:DW15)&amp;$A$4)</f>
        <v/>
      </c>
      <c r="GH15" s="1" t="str">
        <f t="shared" ref="GH15:GH19" si="108">IF(DX15="","",$A$3&amp;_xlfn.TEXTJOIN($C$1,1,DX15:DZ15)&amp;$A$4)</f>
        <v>{"ItemId":60603,"Num":1,"HpRate":0.4}</v>
      </c>
      <c r="GK15" s="1" t="str">
        <f t="shared" ref="GK15:GK19" si="109">IF(EA15="","",$A$3&amp;_xlfn.TEXTJOIN($C$1,1,EA15:EC15)&amp;$A$4)</f>
        <v/>
      </c>
      <c r="GN15" s="1" t="str">
        <f t="shared" ref="GN15:GN19" si="110">IF(ED15="","",$A$3&amp;_xlfn.TEXTJOIN($C$1,1,ED15:EF15)&amp;$A$4)</f>
        <v>{"ItemId":50002,"Num":200,"HpRate":0.5}</v>
      </c>
      <c r="GQ15" s="1" t="str">
        <f t="shared" ref="GQ15:GQ19" si="111">IF(EG15="","",$A$3&amp;_xlfn.TEXTJOIN($C$1,1,EG15:EI15)&amp;$A$4)</f>
        <v/>
      </c>
      <c r="GT15" s="1" t="str">
        <f t="shared" ref="GT15:GT19" si="112">IF(EJ15="","",$A$3&amp;_xlfn.TEXTJOIN($C$1,1,EJ15:EL15)&amp;$A$4)</f>
        <v>{"ItemId":50008,"Num":300,"HpRate":0.6}</v>
      </c>
      <c r="GW15" s="1" t="str">
        <f t="shared" ref="GW15:GW19" si="113">IF(EM15="","",$A$3&amp;_xlfn.TEXTJOIN($C$1,1,EM15:EO15)&amp;$A$4)</f>
        <v/>
      </c>
      <c r="GZ15" s="1" t="str">
        <f t="shared" ref="GZ15:GZ19" si="114">IF(EP15="","",$A$3&amp;_xlfn.TEXTJOIN($C$1,1,EP15:ER15)&amp;$A$4)</f>
        <v>{"ItemId":50004,"Num":112000,"HpRate":0.7}</v>
      </c>
      <c r="HC15" s="1" t="str">
        <f t="shared" ref="HC15:HC19" si="115">IF(ES15="","",$A$3&amp;_xlfn.TEXTJOIN($C$1,1,ES15:EU15)&amp;$A$4)</f>
        <v/>
      </c>
      <c r="HF15" s="1" t="str">
        <f t="shared" ref="HF15:HF19" si="116">IF(EV15="","",$A$3&amp;_xlfn.TEXTJOIN($C$1,1,EV15:EX15)&amp;$A$4)</f>
        <v>{"ItemId":60604,"Num":1,"HpRate":0.8}</v>
      </c>
      <c r="HI15" s="1" t="str">
        <f t="shared" ref="HI15:HI19" si="117">IF(EY15="","",$A$3&amp;_xlfn.TEXTJOIN($C$1,1,EY15:FA15)&amp;$A$4)</f>
        <v/>
      </c>
      <c r="HL15" s="1" t="str">
        <f t="shared" ref="HL15:HL19" si="118">IF(FB15="","",$A$3&amp;_xlfn.TEXTJOIN($C$1,1,FB15:FD15)&amp;$A$4)</f>
        <v>{"ItemId":50008,"Num":500,"HpRate":0.9}</v>
      </c>
      <c r="HO15" s="1" t="str">
        <f t="shared" ref="HO15:HO19" si="119">IF(FE15="","",$A$3&amp;_xlfn.TEXTJOIN($C$1,1,FE15:FG15)&amp;$A$4)</f>
        <v/>
      </c>
      <c r="HR15" s="1" t="str">
        <f t="shared" ref="HR15:HR19" si="120">IF(FH15="","",$A$3&amp;_xlfn.TEXTJOIN($C$1,1,FH15:FJ15)&amp;$A$4)</f>
        <v>{"ItemId":10001,"Num":3,"HpRate":1}</v>
      </c>
      <c r="HU15" s="1" t="str">
        <f t="shared" ref="HU15:HU19" si="121">IF(FK15="","",$A$3&amp;_xlfn.TEXTJOIN($C$1,1,FK15:FM15)&amp;$A$4)</f>
        <v/>
      </c>
      <c r="HX15" s="1" t="str">
        <f t="shared" ref="HX15:HX19" si="122">IF(FN15="","",$A$3&amp;_xlfn.TEXTJOIN($C$1,1,FN15:FP15)&amp;$A$4)</f>
        <v/>
      </c>
      <c r="IA15" s="1" t="str">
        <f t="shared" ref="IA15:IA19" si="123">IF(FQ15="","",$A$3&amp;_xlfn.TEXTJOIN($C$1,1,FQ15:FS15)&amp;$A$4)</f>
        <v/>
      </c>
      <c r="ID15" s="1" t="str">
        <f t="shared" ref="ID15:ID19" si="124">IF(FT15="","",$A$3&amp;_xlfn.TEXTJOIN($C$1,1,FT15:FV15)&amp;$A$4)</f>
        <v/>
      </c>
    </row>
    <row r="16" spans="3:238">
      <c r="C16" s="1">
        <v>3</v>
      </c>
      <c r="D16" s="13" t="s">
        <v>145</v>
      </c>
      <c r="E16" s="16"/>
      <c r="F16" s="17"/>
      <c r="G16" s="14" t="s">
        <v>137</v>
      </c>
      <c r="H16" s="15">
        <v>250000</v>
      </c>
      <c r="I16" s="16"/>
      <c r="J16" s="17"/>
      <c r="K16" s="18" t="s">
        <v>140</v>
      </c>
      <c r="L16" s="13">
        <v>150</v>
      </c>
      <c r="M16" s="16"/>
      <c r="N16" s="17"/>
      <c r="O16" s="18" t="s">
        <v>140</v>
      </c>
      <c r="P16" s="13">
        <v>150</v>
      </c>
      <c r="Q16" s="16"/>
      <c r="R16" s="17"/>
      <c r="S16" s="21" t="s">
        <v>144</v>
      </c>
      <c r="T16" s="13">
        <v>1</v>
      </c>
      <c r="U16" s="16"/>
      <c r="V16" s="17"/>
      <c r="W16" s="23" t="s">
        <v>139</v>
      </c>
      <c r="X16" s="13">
        <v>200</v>
      </c>
      <c r="Y16" s="16"/>
      <c r="Z16" s="17"/>
      <c r="AA16" s="18" t="s">
        <v>140</v>
      </c>
      <c r="AB16" s="13">
        <v>300</v>
      </c>
      <c r="AC16" s="16"/>
      <c r="AD16" s="17"/>
      <c r="AE16" s="14" t="s">
        <v>137</v>
      </c>
      <c r="AF16" s="15">
        <v>500000</v>
      </c>
      <c r="AG16" s="16"/>
      <c r="AH16" s="17"/>
      <c r="AI16" s="23" t="s">
        <v>146</v>
      </c>
      <c r="AJ16" s="13">
        <v>1</v>
      </c>
      <c r="AK16" s="16"/>
      <c r="AL16" s="17"/>
      <c r="AM16" s="18" t="s">
        <v>140</v>
      </c>
      <c r="AN16" s="13">
        <v>500</v>
      </c>
      <c r="AO16" s="16"/>
      <c r="AP16" s="17"/>
      <c r="AQ16" s="23" t="s">
        <v>142</v>
      </c>
      <c r="AR16" s="13">
        <v>3</v>
      </c>
      <c r="AT16" s="1" t="str">
        <f>IF(E16="","",_xlfn.XLOOKUP(E16,[1]配置!$D:$D,[1]配置!$B:$B))</f>
        <v/>
      </c>
      <c r="AU16" s="1" t="str">
        <f t="shared" si="0"/>
        <v/>
      </c>
      <c r="AV16" s="26" t="str">
        <f t="shared" si="20"/>
        <v/>
      </c>
      <c r="AW16" s="1">
        <f>IF(G16="","",_xlfn.XLOOKUP(G16,[1]配置!$D:$D,[1]配置!$B:$B))</f>
        <v>50004</v>
      </c>
      <c r="AX16" s="1">
        <f t="shared" si="1"/>
        <v>250000</v>
      </c>
      <c r="AY16" s="26">
        <f t="shared" si="21"/>
        <v>0.1</v>
      </c>
      <c r="AZ16" s="1" t="str">
        <f>IF(I16="","",_xlfn.XLOOKUP(I16,[1]配置!$D:$D,[1]配置!$B:$B))</f>
        <v/>
      </c>
      <c r="BA16" s="1" t="str">
        <f t="shared" si="2"/>
        <v/>
      </c>
      <c r="BB16" s="26" t="str">
        <f t="shared" si="22"/>
        <v/>
      </c>
      <c r="BC16" s="1">
        <f>IF(K16="","",_xlfn.XLOOKUP(K16,[1]配置!$D:$D,[1]配置!$B:$B))</f>
        <v>50008</v>
      </c>
      <c r="BD16" s="1">
        <f t="shared" si="3"/>
        <v>150</v>
      </c>
      <c r="BE16" s="26">
        <f t="shared" si="23"/>
        <v>0.2</v>
      </c>
      <c r="BF16" s="1" t="str">
        <f>IF(M16="","",_xlfn.XLOOKUP(M16,[1]配置!$D:$D,[1]配置!$B:$B))</f>
        <v/>
      </c>
      <c r="BG16" s="1" t="str">
        <f t="shared" si="4"/>
        <v/>
      </c>
      <c r="BH16" s="26" t="str">
        <f t="shared" si="24"/>
        <v/>
      </c>
      <c r="BI16" s="1">
        <f>IF(O16="","",_xlfn.XLOOKUP(O16,[1]配置!$D:$D,[1]配置!$B:$B))</f>
        <v>50008</v>
      </c>
      <c r="BJ16" s="1">
        <f t="shared" si="5"/>
        <v>150</v>
      </c>
      <c r="BK16" s="26">
        <f t="shared" si="25"/>
        <v>0.3</v>
      </c>
      <c r="BL16" s="1" t="str">
        <f>IF(Q16="","",_xlfn.XLOOKUP(Q16,[1]配置!$D:$D,[1]配置!$B:$B))</f>
        <v/>
      </c>
      <c r="BM16" s="1" t="str">
        <f t="shared" si="6"/>
        <v/>
      </c>
      <c r="BN16" s="26" t="str">
        <f t="shared" si="26"/>
        <v/>
      </c>
      <c r="BO16" s="1">
        <f>IF(S16="","",_xlfn.XLOOKUP(S16,[1]配置!$D:$D,[1]配置!$B:$B))</f>
        <v>60604</v>
      </c>
      <c r="BP16" s="1">
        <f t="shared" si="7"/>
        <v>1</v>
      </c>
      <c r="BQ16" s="26">
        <f t="shared" si="27"/>
        <v>0.4</v>
      </c>
      <c r="BR16" s="1" t="str">
        <f>IF(U16="","",_xlfn.XLOOKUP(U16,[1]配置!$D:$D,[1]配置!$B:$B))</f>
        <v/>
      </c>
      <c r="BS16" s="1" t="str">
        <f t="shared" si="8"/>
        <v/>
      </c>
      <c r="BT16" s="26" t="str">
        <f t="shared" si="28"/>
        <v/>
      </c>
      <c r="BU16" s="1">
        <f>IF(W16="","",_xlfn.XLOOKUP(W16,[1]配置!$D:$D,[1]配置!$B:$B))</f>
        <v>50002</v>
      </c>
      <c r="BV16" s="1">
        <f t="shared" si="9"/>
        <v>200</v>
      </c>
      <c r="BW16" s="26">
        <f t="shared" si="29"/>
        <v>0.5</v>
      </c>
      <c r="BX16" s="1" t="str">
        <f>IF(Y16="","",_xlfn.XLOOKUP(Y16,[1]配置!$D:$D,[1]配置!$B:$B))</f>
        <v/>
      </c>
      <c r="BY16" s="1" t="str">
        <f t="shared" si="10"/>
        <v/>
      </c>
      <c r="BZ16" s="26" t="str">
        <f t="shared" si="30"/>
        <v/>
      </c>
      <c r="CA16" s="1">
        <f>IF(AA16="","",_xlfn.XLOOKUP(AA16,[1]配置!$D:$D,[1]配置!$B:$B))</f>
        <v>50008</v>
      </c>
      <c r="CB16" s="1">
        <f t="shared" si="11"/>
        <v>300</v>
      </c>
      <c r="CC16" s="26">
        <f t="shared" si="31"/>
        <v>0.6</v>
      </c>
      <c r="CD16" s="1" t="str">
        <f>IF(AC16="","",_xlfn.XLOOKUP(AC16,[1]配置!$D:$D,[1]配置!$B:$B))</f>
        <v/>
      </c>
      <c r="CE16" s="1" t="str">
        <f t="shared" si="12"/>
        <v/>
      </c>
      <c r="CF16" s="26" t="str">
        <f t="shared" si="32"/>
        <v/>
      </c>
      <c r="CG16" s="1">
        <f>IF(AE16="","",_xlfn.XLOOKUP(AE16,[1]配置!$D:$D,[1]配置!$B:$B))</f>
        <v>50004</v>
      </c>
      <c r="CH16" s="1">
        <f t="shared" si="13"/>
        <v>500000</v>
      </c>
      <c r="CI16" s="26">
        <f t="shared" si="33"/>
        <v>0.7</v>
      </c>
      <c r="CJ16" s="1" t="str">
        <f>IF(AG16="","",_xlfn.XLOOKUP(AG16,[1]配置!$D:$D,[1]配置!$B:$B))</f>
        <v/>
      </c>
      <c r="CK16" s="1" t="str">
        <f t="shared" si="14"/>
        <v/>
      </c>
      <c r="CL16" s="26" t="str">
        <f t="shared" si="34"/>
        <v/>
      </c>
      <c r="CM16" s="1">
        <f>IF(AI16="","",_xlfn.XLOOKUP(AI16,[1]配置!$D:$D,[1]配置!$B:$B))</f>
        <v>60605</v>
      </c>
      <c r="CN16" s="1">
        <f t="shared" si="15"/>
        <v>1</v>
      </c>
      <c r="CO16" s="26">
        <f t="shared" si="35"/>
        <v>0.8</v>
      </c>
      <c r="CP16" s="1" t="str">
        <f>IF(AK16="","",_xlfn.XLOOKUP(AK16,[1]配置!$D:$D,[1]配置!$B:$B))</f>
        <v/>
      </c>
      <c r="CQ16" s="1" t="str">
        <f t="shared" si="16"/>
        <v/>
      </c>
      <c r="CR16" s="26" t="str">
        <f t="shared" si="36"/>
        <v/>
      </c>
      <c r="CS16" s="1">
        <f>IF(AM16="","",_xlfn.XLOOKUP(AM16,[1]配置!$D:$D,[1]配置!$B:$B))</f>
        <v>50008</v>
      </c>
      <c r="CT16" s="1">
        <f t="shared" si="17"/>
        <v>500</v>
      </c>
      <c r="CU16" s="26">
        <f t="shared" si="37"/>
        <v>0.9</v>
      </c>
      <c r="CV16" s="1" t="str">
        <f>IF(AO16="","",_xlfn.XLOOKUP(AO16,[1]配置!$D:$D,[1]配置!$B:$B))</f>
        <v/>
      </c>
      <c r="CW16" s="1" t="str">
        <f t="shared" si="18"/>
        <v/>
      </c>
      <c r="CX16" s="26" t="str">
        <f t="shared" si="38"/>
        <v/>
      </c>
      <c r="CY16" s="1">
        <f>IF(AQ16="","",_xlfn.XLOOKUP(AQ16,[1]配置!$D:$D,[1]配置!$B:$B))</f>
        <v>10001</v>
      </c>
      <c r="CZ16" s="1">
        <f t="shared" si="19"/>
        <v>3</v>
      </c>
      <c r="DA16" s="26">
        <f t="shared" si="39"/>
        <v>1</v>
      </c>
      <c r="DC16" s="1" t="str">
        <f t="shared" si="40"/>
        <v/>
      </c>
      <c r="DD16" s="1" t="str">
        <f t="shared" si="41"/>
        <v/>
      </c>
      <c r="DE16" s="1" t="str">
        <f t="shared" si="42"/>
        <v/>
      </c>
      <c r="DF16" s="1" t="str">
        <f t="shared" si="43"/>
        <v>"ItemId":50004</v>
      </c>
      <c r="DG16" s="1" t="str">
        <f t="shared" si="44"/>
        <v>"Num":250000</v>
      </c>
      <c r="DH16" s="1" t="str">
        <f t="shared" si="45"/>
        <v>"HpRate":0.1</v>
      </c>
      <c r="DI16" s="1" t="str">
        <f t="shared" si="46"/>
        <v/>
      </c>
      <c r="DJ16" s="1" t="str">
        <f t="shared" si="47"/>
        <v/>
      </c>
      <c r="DK16" s="1" t="str">
        <f t="shared" si="48"/>
        <v/>
      </c>
      <c r="DL16" s="1" t="str">
        <f t="shared" si="49"/>
        <v>"ItemId":50008</v>
      </c>
      <c r="DM16" s="1" t="str">
        <f t="shared" si="50"/>
        <v>"Num":150</v>
      </c>
      <c r="DN16" s="1" t="str">
        <f t="shared" si="51"/>
        <v>"HpRate":0.2</v>
      </c>
      <c r="DO16" s="1" t="str">
        <f t="shared" si="52"/>
        <v/>
      </c>
      <c r="DP16" s="1" t="str">
        <f t="shared" si="53"/>
        <v/>
      </c>
      <c r="DQ16" s="1" t="str">
        <f t="shared" si="54"/>
        <v/>
      </c>
      <c r="DR16" s="1" t="str">
        <f t="shared" si="55"/>
        <v>"ItemId":50008</v>
      </c>
      <c r="DS16" s="1" t="str">
        <f t="shared" si="56"/>
        <v>"Num":150</v>
      </c>
      <c r="DT16" s="1" t="str">
        <f t="shared" si="57"/>
        <v>"HpRate":0.3</v>
      </c>
      <c r="DU16" s="1" t="str">
        <f t="shared" si="58"/>
        <v/>
      </c>
      <c r="DV16" s="1" t="str">
        <f t="shared" si="59"/>
        <v/>
      </c>
      <c r="DW16" s="1" t="str">
        <f t="shared" si="60"/>
        <v/>
      </c>
      <c r="DX16" s="1" t="str">
        <f t="shared" si="61"/>
        <v>"ItemId":60604</v>
      </c>
      <c r="DY16" s="1" t="str">
        <f t="shared" si="62"/>
        <v>"Num":1</v>
      </c>
      <c r="DZ16" s="1" t="str">
        <f t="shared" si="63"/>
        <v>"HpRate":0.4</v>
      </c>
      <c r="EA16" s="1" t="str">
        <f t="shared" si="64"/>
        <v/>
      </c>
      <c r="EB16" s="1" t="str">
        <f t="shared" si="65"/>
        <v/>
      </c>
      <c r="EC16" s="1" t="str">
        <f t="shared" si="66"/>
        <v/>
      </c>
      <c r="ED16" s="1" t="str">
        <f t="shared" si="67"/>
        <v>"ItemId":50002</v>
      </c>
      <c r="EE16" s="1" t="str">
        <f t="shared" si="68"/>
        <v>"Num":200</v>
      </c>
      <c r="EF16" s="1" t="str">
        <f t="shared" si="69"/>
        <v>"HpRate":0.5</v>
      </c>
      <c r="EG16" s="1" t="str">
        <f t="shared" si="70"/>
        <v/>
      </c>
      <c r="EH16" s="1" t="str">
        <f t="shared" si="71"/>
        <v/>
      </c>
      <c r="EI16" s="1" t="str">
        <f t="shared" si="72"/>
        <v/>
      </c>
      <c r="EJ16" s="1" t="str">
        <f t="shared" si="73"/>
        <v>"ItemId":50008</v>
      </c>
      <c r="EK16" s="1" t="str">
        <f t="shared" si="74"/>
        <v>"Num":300</v>
      </c>
      <c r="EL16" s="1" t="str">
        <f t="shared" si="75"/>
        <v>"HpRate":0.6</v>
      </c>
      <c r="EM16" s="1" t="str">
        <f t="shared" si="76"/>
        <v/>
      </c>
      <c r="EN16" s="1" t="str">
        <f t="shared" si="77"/>
        <v/>
      </c>
      <c r="EO16" s="1" t="str">
        <f t="shared" si="78"/>
        <v/>
      </c>
      <c r="EP16" s="1" t="str">
        <f t="shared" si="79"/>
        <v>"ItemId":50004</v>
      </c>
      <c r="EQ16" s="1" t="str">
        <f t="shared" si="80"/>
        <v>"Num":500000</v>
      </c>
      <c r="ER16" s="1" t="str">
        <f t="shared" si="81"/>
        <v>"HpRate":0.7</v>
      </c>
      <c r="ES16" s="1" t="str">
        <f t="shared" si="82"/>
        <v/>
      </c>
      <c r="ET16" s="1" t="str">
        <f t="shared" si="83"/>
        <v/>
      </c>
      <c r="EU16" s="1" t="str">
        <f t="shared" si="84"/>
        <v/>
      </c>
      <c r="EV16" s="1" t="str">
        <f t="shared" si="85"/>
        <v>"ItemId":60605</v>
      </c>
      <c r="EW16" s="1" t="str">
        <f t="shared" si="86"/>
        <v>"Num":1</v>
      </c>
      <c r="EX16" s="1" t="str">
        <f t="shared" si="87"/>
        <v>"HpRate":0.8</v>
      </c>
      <c r="EY16" s="1" t="str">
        <f t="shared" si="88"/>
        <v/>
      </c>
      <c r="EZ16" s="1" t="str">
        <f t="shared" si="89"/>
        <v/>
      </c>
      <c r="FA16" s="1" t="str">
        <f t="shared" si="90"/>
        <v/>
      </c>
      <c r="FB16" s="1" t="str">
        <f t="shared" si="91"/>
        <v>"ItemId":50008</v>
      </c>
      <c r="FC16" s="1" t="str">
        <f t="shared" si="92"/>
        <v>"Num":500</v>
      </c>
      <c r="FD16" s="1" t="str">
        <f t="shared" si="93"/>
        <v>"HpRate":0.9</v>
      </c>
      <c r="FE16" s="1" t="str">
        <f t="shared" si="94"/>
        <v/>
      </c>
      <c r="FF16" s="1" t="str">
        <f t="shared" si="95"/>
        <v/>
      </c>
      <c r="FG16" s="1" t="str">
        <f t="shared" si="96"/>
        <v/>
      </c>
      <c r="FH16" s="1" t="str">
        <f t="shared" si="97"/>
        <v>"ItemId":10001</v>
      </c>
      <c r="FI16" s="1" t="str">
        <f t="shared" si="98"/>
        <v>"Num":3</v>
      </c>
      <c r="FJ16" s="1" t="str">
        <f t="shared" si="99"/>
        <v>"HpRate":1</v>
      </c>
      <c r="FL16" s="28" t="str">
        <f t="shared" si="100"/>
        <v>[{"ItemId":50004,"Num":250000,"HpRate":0.1},{"ItemId":50008,"Num":150,"HpRate":0.2},{"ItemId":50008,"Num":150,"HpRate":0.3},{"ItemId":60604,"Num":1,"HpRate":0.4},{"ItemId":50002,"Num":200,"HpRate":0.5},{"ItemId":50008,"Num":300,"HpRate":0.6},{"ItemId":50004,"Num":500000,"HpRate":0.7},{"ItemId":60605,"Num":1,"HpRate":0.8},{"ItemId":50008,"Num":500,"HpRate":0.9},{"ItemId":10001,"Num":3,"HpRate":1}]</v>
      </c>
      <c r="FM16" s="1" t="str">
        <f t="shared" si="101"/>
        <v/>
      </c>
      <c r="FP16" s="1" t="str">
        <f t="shared" si="102"/>
        <v>{"ItemId":50004,"Num":250000,"HpRate":0.1}</v>
      </c>
      <c r="FS16" s="1" t="str">
        <f t="shared" si="103"/>
        <v/>
      </c>
      <c r="FV16" s="1" t="str">
        <f t="shared" si="104"/>
        <v>{"ItemId":50008,"Num":150,"HpRate":0.2}</v>
      </c>
      <c r="FY16" s="1" t="str">
        <f t="shared" si="105"/>
        <v/>
      </c>
      <c r="GB16" s="1" t="str">
        <f t="shared" si="106"/>
        <v>{"ItemId":50008,"Num":150,"HpRate":0.3}</v>
      </c>
      <c r="GE16" s="1" t="str">
        <f t="shared" si="107"/>
        <v/>
      </c>
      <c r="GH16" s="1" t="str">
        <f t="shared" si="108"/>
        <v>{"ItemId":60604,"Num":1,"HpRate":0.4}</v>
      </c>
      <c r="GK16" s="1" t="str">
        <f t="shared" si="109"/>
        <v/>
      </c>
      <c r="GN16" s="1" t="str">
        <f t="shared" si="110"/>
        <v>{"ItemId":50002,"Num":200,"HpRate":0.5}</v>
      </c>
      <c r="GQ16" s="1" t="str">
        <f t="shared" si="111"/>
        <v/>
      </c>
      <c r="GT16" s="1" t="str">
        <f t="shared" si="112"/>
        <v>{"ItemId":50008,"Num":300,"HpRate":0.6}</v>
      </c>
      <c r="GW16" s="1" t="str">
        <f t="shared" si="113"/>
        <v/>
      </c>
      <c r="GZ16" s="1" t="str">
        <f t="shared" si="114"/>
        <v>{"ItemId":50004,"Num":500000,"HpRate":0.7}</v>
      </c>
      <c r="HC16" s="1" t="str">
        <f t="shared" si="115"/>
        <v/>
      </c>
      <c r="HF16" s="1" t="str">
        <f t="shared" si="116"/>
        <v>{"ItemId":60605,"Num":1,"HpRate":0.8}</v>
      </c>
      <c r="HI16" s="1" t="str">
        <f t="shared" si="117"/>
        <v/>
      </c>
      <c r="HL16" s="1" t="str">
        <f t="shared" si="118"/>
        <v>{"ItemId":50008,"Num":500,"HpRate":0.9}</v>
      </c>
      <c r="HO16" s="1" t="str">
        <f t="shared" si="119"/>
        <v/>
      </c>
      <c r="HR16" s="1" t="str">
        <f t="shared" si="120"/>
        <v>{"ItemId":10001,"Num":3,"HpRate":1}</v>
      </c>
      <c r="HU16" s="1" t="str">
        <f t="shared" si="121"/>
        <v/>
      </c>
      <c r="HX16" s="1" t="str">
        <f t="shared" si="122"/>
        <v/>
      </c>
      <c r="IA16" s="1" t="str">
        <f t="shared" si="123"/>
        <v/>
      </c>
      <c r="ID16" s="1" t="str">
        <f t="shared" si="124"/>
        <v/>
      </c>
    </row>
    <row r="17" spans="3:238">
      <c r="C17" s="1">
        <v>4</v>
      </c>
      <c r="D17" s="13" t="s">
        <v>147</v>
      </c>
      <c r="E17" s="16"/>
      <c r="F17" s="17"/>
      <c r="G17" s="18" t="s">
        <v>140</v>
      </c>
      <c r="H17" s="13">
        <v>100</v>
      </c>
      <c r="I17" s="16"/>
      <c r="J17" s="17"/>
      <c r="K17" s="18" t="s">
        <v>140</v>
      </c>
      <c r="L17" s="13">
        <v>100</v>
      </c>
      <c r="M17" s="16"/>
      <c r="N17" s="17"/>
      <c r="O17" s="18" t="s">
        <v>140</v>
      </c>
      <c r="P17" s="13">
        <v>100</v>
      </c>
      <c r="Q17" s="16"/>
      <c r="R17" s="17"/>
      <c r="S17" s="23" t="s">
        <v>146</v>
      </c>
      <c r="T17" s="13">
        <v>1</v>
      </c>
      <c r="U17" s="16"/>
      <c r="V17" s="17"/>
      <c r="W17" s="23" t="s">
        <v>139</v>
      </c>
      <c r="X17" s="13">
        <v>200</v>
      </c>
      <c r="Y17" s="16"/>
      <c r="Z17" s="17"/>
      <c r="AA17" s="18" t="s">
        <v>140</v>
      </c>
      <c r="AB17" s="13">
        <v>200</v>
      </c>
      <c r="AC17" s="16"/>
      <c r="AD17" s="17"/>
      <c r="AE17" s="18" t="s">
        <v>140</v>
      </c>
      <c r="AF17" s="13">
        <v>300</v>
      </c>
      <c r="AG17" s="16"/>
      <c r="AH17" s="17"/>
      <c r="AI17" s="23" t="s">
        <v>148</v>
      </c>
      <c r="AJ17" s="13">
        <v>1</v>
      </c>
      <c r="AK17" s="16"/>
      <c r="AL17" s="17"/>
      <c r="AM17" s="18" t="s">
        <v>140</v>
      </c>
      <c r="AN17" s="13">
        <v>300</v>
      </c>
      <c r="AO17" s="16"/>
      <c r="AP17" s="17"/>
      <c r="AQ17" s="23" t="s">
        <v>142</v>
      </c>
      <c r="AR17" s="13">
        <v>3</v>
      </c>
      <c r="AT17" s="1" t="str">
        <f>IF(E17="","",_xlfn.XLOOKUP(E17,[1]配置!$D:$D,[1]配置!$B:$B))</f>
        <v/>
      </c>
      <c r="AU17" s="1" t="str">
        <f t="shared" si="0"/>
        <v/>
      </c>
      <c r="AV17" s="26" t="str">
        <f t="shared" si="20"/>
        <v/>
      </c>
      <c r="AW17" s="1">
        <f>IF(G17="","",_xlfn.XLOOKUP(G17,[1]配置!$D:$D,[1]配置!$B:$B))</f>
        <v>50008</v>
      </c>
      <c r="AX17" s="1">
        <f t="shared" si="1"/>
        <v>100</v>
      </c>
      <c r="AY17" s="26">
        <f t="shared" si="21"/>
        <v>0.1</v>
      </c>
      <c r="AZ17" s="1" t="str">
        <f>IF(I17="","",_xlfn.XLOOKUP(I17,[1]配置!$D:$D,[1]配置!$B:$B))</f>
        <v/>
      </c>
      <c r="BA17" s="1" t="str">
        <f t="shared" si="2"/>
        <v/>
      </c>
      <c r="BB17" s="26" t="str">
        <f t="shared" si="22"/>
        <v/>
      </c>
      <c r="BC17" s="1">
        <f>IF(K17="","",_xlfn.XLOOKUP(K17,[1]配置!$D:$D,[1]配置!$B:$B))</f>
        <v>50008</v>
      </c>
      <c r="BD17" s="1">
        <f t="shared" si="3"/>
        <v>100</v>
      </c>
      <c r="BE17" s="26">
        <f t="shared" si="23"/>
        <v>0.2</v>
      </c>
      <c r="BF17" s="1" t="str">
        <f>IF(M17="","",_xlfn.XLOOKUP(M17,[1]配置!$D:$D,[1]配置!$B:$B))</f>
        <v/>
      </c>
      <c r="BG17" s="1" t="str">
        <f t="shared" si="4"/>
        <v/>
      </c>
      <c r="BH17" s="26" t="str">
        <f t="shared" si="24"/>
        <v/>
      </c>
      <c r="BI17" s="1">
        <f>IF(O17="","",_xlfn.XLOOKUP(O17,[1]配置!$D:$D,[1]配置!$B:$B))</f>
        <v>50008</v>
      </c>
      <c r="BJ17" s="1">
        <f t="shared" si="5"/>
        <v>100</v>
      </c>
      <c r="BK17" s="26">
        <f t="shared" si="25"/>
        <v>0.3</v>
      </c>
      <c r="BL17" s="1" t="str">
        <f>IF(Q17="","",_xlfn.XLOOKUP(Q17,[1]配置!$D:$D,[1]配置!$B:$B))</f>
        <v/>
      </c>
      <c r="BM17" s="1" t="str">
        <f t="shared" si="6"/>
        <v/>
      </c>
      <c r="BN17" s="26" t="str">
        <f t="shared" si="26"/>
        <v/>
      </c>
      <c r="BO17" s="1">
        <f>IF(S17="","",_xlfn.XLOOKUP(S17,[1]配置!$D:$D,[1]配置!$B:$B))</f>
        <v>60605</v>
      </c>
      <c r="BP17" s="1">
        <f t="shared" si="7"/>
        <v>1</v>
      </c>
      <c r="BQ17" s="26">
        <f t="shared" si="27"/>
        <v>0.4</v>
      </c>
      <c r="BR17" s="1" t="str">
        <f>IF(U17="","",_xlfn.XLOOKUP(U17,[1]配置!$D:$D,[1]配置!$B:$B))</f>
        <v/>
      </c>
      <c r="BS17" s="1" t="str">
        <f t="shared" si="8"/>
        <v/>
      </c>
      <c r="BT17" s="26" t="str">
        <f t="shared" si="28"/>
        <v/>
      </c>
      <c r="BU17" s="1">
        <f>IF(W17="","",_xlfn.XLOOKUP(W17,[1]配置!$D:$D,[1]配置!$B:$B))</f>
        <v>50002</v>
      </c>
      <c r="BV17" s="1">
        <f t="shared" si="9"/>
        <v>200</v>
      </c>
      <c r="BW17" s="26">
        <f t="shared" si="29"/>
        <v>0.5</v>
      </c>
      <c r="BX17" s="1" t="str">
        <f>IF(Y17="","",_xlfn.XLOOKUP(Y17,[1]配置!$D:$D,[1]配置!$B:$B))</f>
        <v/>
      </c>
      <c r="BY17" s="1" t="str">
        <f t="shared" si="10"/>
        <v/>
      </c>
      <c r="BZ17" s="26" t="str">
        <f t="shared" si="30"/>
        <v/>
      </c>
      <c r="CA17" s="1">
        <f>IF(AA17="","",_xlfn.XLOOKUP(AA17,[1]配置!$D:$D,[1]配置!$B:$B))</f>
        <v>50008</v>
      </c>
      <c r="CB17" s="1">
        <f t="shared" si="11"/>
        <v>200</v>
      </c>
      <c r="CC17" s="26">
        <f t="shared" si="31"/>
        <v>0.6</v>
      </c>
      <c r="CD17" s="1" t="str">
        <f>IF(AC17="","",_xlfn.XLOOKUP(AC17,[1]配置!$D:$D,[1]配置!$B:$B))</f>
        <v/>
      </c>
      <c r="CE17" s="1" t="str">
        <f t="shared" si="12"/>
        <v/>
      </c>
      <c r="CF17" s="26" t="str">
        <f t="shared" si="32"/>
        <v/>
      </c>
      <c r="CG17" s="1">
        <f>IF(AE17="","",_xlfn.XLOOKUP(AE17,[1]配置!$D:$D,[1]配置!$B:$B))</f>
        <v>50008</v>
      </c>
      <c r="CH17" s="1">
        <f t="shared" si="13"/>
        <v>300</v>
      </c>
      <c r="CI17" s="26">
        <f t="shared" si="33"/>
        <v>0.7</v>
      </c>
      <c r="CJ17" s="1" t="str">
        <f>IF(AG17="","",_xlfn.XLOOKUP(AG17,[1]配置!$D:$D,[1]配置!$B:$B))</f>
        <v/>
      </c>
      <c r="CK17" s="1" t="str">
        <f t="shared" si="14"/>
        <v/>
      </c>
      <c r="CL17" s="26" t="str">
        <f t="shared" si="34"/>
        <v/>
      </c>
      <c r="CM17" s="1">
        <f>IF(AI17="","",_xlfn.XLOOKUP(AI17,[1]配置!$D:$D,[1]配置!$B:$B))</f>
        <v>60606</v>
      </c>
      <c r="CN17" s="1">
        <f t="shared" si="15"/>
        <v>1</v>
      </c>
      <c r="CO17" s="26">
        <f t="shared" si="35"/>
        <v>0.8</v>
      </c>
      <c r="CP17" s="1" t="str">
        <f>IF(AK17="","",_xlfn.XLOOKUP(AK17,[1]配置!$D:$D,[1]配置!$B:$B))</f>
        <v/>
      </c>
      <c r="CQ17" s="1" t="str">
        <f t="shared" si="16"/>
        <v/>
      </c>
      <c r="CR17" s="26" t="str">
        <f t="shared" si="36"/>
        <v/>
      </c>
      <c r="CS17" s="1">
        <f>IF(AM17="","",_xlfn.XLOOKUP(AM17,[1]配置!$D:$D,[1]配置!$B:$B))</f>
        <v>50008</v>
      </c>
      <c r="CT17" s="1">
        <f t="shared" si="17"/>
        <v>300</v>
      </c>
      <c r="CU17" s="26">
        <f t="shared" si="37"/>
        <v>0.9</v>
      </c>
      <c r="CV17" s="1" t="str">
        <f>IF(AO17="","",_xlfn.XLOOKUP(AO17,[1]配置!$D:$D,[1]配置!$B:$B))</f>
        <v/>
      </c>
      <c r="CW17" s="1" t="str">
        <f t="shared" si="18"/>
        <v/>
      </c>
      <c r="CX17" s="26" t="str">
        <f t="shared" si="38"/>
        <v/>
      </c>
      <c r="CY17" s="1">
        <f>IF(AQ17="","",_xlfn.XLOOKUP(AQ17,[1]配置!$D:$D,[1]配置!$B:$B))</f>
        <v>10001</v>
      </c>
      <c r="CZ17" s="1">
        <f t="shared" si="19"/>
        <v>3</v>
      </c>
      <c r="DA17" s="26">
        <f t="shared" si="39"/>
        <v>1</v>
      </c>
      <c r="DC17" s="1" t="str">
        <f t="shared" si="40"/>
        <v/>
      </c>
      <c r="DD17" s="1" t="str">
        <f t="shared" si="41"/>
        <v/>
      </c>
      <c r="DE17" s="1" t="str">
        <f t="shared" si="42"/>
        <v/>
      </c>
      <c r="DF17" s="1" t="str">
        <f t="shared" si="43"/>
        <v>"ItemId":50008</v>
      </c>
      <c r="DG17" s="1" t="str">
        <f t="shared" si="44"/>
        <v>"Num":100</v>
      </c>
      <c r="DH17" s="1" t="str">
        <f t="shared" si="45"/>
        <v>"HpRate":0.1</v>
      </c>
      <c r="DI17" s="1" t="str">
        <f t="shared" si="46"/>
        <v/>
      </c>
      <c r="DJ17" s="1" t="str">
        <f t="shared" si="47"/>
        <v/>
      </c>
      <c r="DK17" s="1" t="str">
        <f t="shared" si="48"/>
        <v/>
      </c>
      <c r="DL17" s="1" t="str">
        <f t="shared" si="49"/>
        <v>"ItemId":50008</v>
      </c>
      <c r="DM17" s="1" t="str">
        <f t="shared" si="50"/>
        <v>"Num":100</v>
      </c>
      <c r="DN17" s="1" t="str">
        <f t="shared" si="51"/>
        <v>"HpRate":0.2</v>
      </c>
      <c r="DO17" s="1" t="str">
        <f t="shared" si="52"/>
        <v/>
      </c>
      <c r="DP17" s="1" t="str">
        <f t="shared" si="53"/>
        <v/>
      </c>
      <c r="DQ17" s="1" t="str">
        <f t="shared" si="54"/>
        <v/>
      </c>
      <c r="DR17" s="1" t="str">
        <f t="shared" si="55"/>
        <v>"ItemId":50008</v>
      </c>
      <c r="DS17" s="1" t="str">
        <f t="shared" si="56"/>
        <v>"Num":100</v>
      </c>
      <c r="DT17" s="1" t="str">
        <f t="shared" si="57"/>
        <v>"HpRate":0.3</v>
      </c>
      <c r="DU17" s="1" t="str">
        <f t="shared" si="58"/>
        <v/>
      </c>
      <c r="DV17" s="1" t="str">
        <f t="shared" si="59"/>
        <v/>
      </c>
      <c r="DW17" s="1" t="str">
        <f t="shared" si="60"/>
        <v/>
      </c>
      <c r="DX17" s="1" t="str">
        <f t="shared" si="61"/>
        <v>"ItemId":60605</v>
      </c>
      <c r="DY17" s="1" t="str">
        <f t="shared" si="62"/>
        <v>"Num":1</v>
      </c>
      <c r="DZ17" s="1" t="str">
        <f t="shared" si="63"/>
        <v>"HpRate":0.4</v>
      </c>
      <c r="EA17" s="1" t="str">
        <f t="shared" si="64"/>
        <v/>
      </c>
      <c r="EB17" s="1" t="str">
        <f t="shared" si="65"/>
        <v/>
      </c>
      <c r="EC17" s="1" t="str">
        <f t="shared" si="66"/>
        <v/>
      </c>
      <c r="ED17" s="1" t="str">
        <f t="shared" si="67"/>
        <v>"ItemId":50002</v>
      </c>
      <c r="EE17" s="1" t="str">
        <f t="shared" si="68"/>
        <v>"Num":200</v>
      </c>
      <c r="EF17" s="1" t="str">
        <f t="shared" si="69"/>
        <v>"HpRate":0.5</v>
      </c>
      <c r="EG17" s="1" t="str">
        <f t="shared" si="70"/>
        <v/>
      </c>
      <c r="EH17" s="1" t="str">
        <f t="shared" si="71"/>
        <v/>
      </c>
      <c r="EI17" s="1" t="str">
        <f t="shared" si="72"/>
        <v/>
      </c>
      <c r="EJ17" s="1" t="str">
        <f t="shared" si="73"/>
        <v>"ItemId":50008</v>
      </c>
      <c r="EK17" s="1" t="str">
        <f t="shared" si="74"/>
        <v>"Num":200</v>
      </c>
      <c r="EL17" s="1" t="str">
        <f t="shared" si="75"/>
        <v>"HpRate":0.6</v>
      </c>
      <c r="EM17" s="1" t="str">
        <f t="shared" si="76"/>
        <v/>
      </c>
      <c r="EN17" s="1" t="str">
        <f t="shared" si="77"/>
        <v/>
      </c>
      <c r="EO17" s="1" t="str">
        <f t="shared" si="78"/>
        <v/>
      </c>
      <c r="EP17" s="1" t="str">
        <f t="shared" si="79"/>
        <v>"ItemId":50008</v>
      </c>
      <c r="EQ17" s="1" t="str">
        <f t="shared" si="80"/>
        <v>"Num":300</v>
      </c>
      <c r="ER17" s="1" t="str">
        <f t="shared" si="81"/>
        <v>"HpRate":0.7</v>
      </c>
      <c r="ES17" s="1" t="str">
        <f t="shared" si="82"/>
        <v/>
      </c>
      <c r="ET17" s="1" t="str">
        <f t="shared" si="83"/>
        <v/>
      </c>
      <c r="EU17" s="1" t="str">
        <f t="shared" si="84"/>
        <v/>
      </c>
      <c r="EV17" s="1" t="str">
        <f t="shared" si="85"/>
        <v>"ItemId":60606</v>
      </c>
      <c r="EW17" s="1" t="str">
        <f t="shared" si="86"/>
        <v>"Num":1</v>
      </c>
      <c r="EX17" s="1" t="str">
        <f t="shared" si="87"/>
        <v>"HpRate":0.8</v>
      </c>
      <c r="EY17" s="1" t="str">
        <f t="shared" si="88"/>
        <v/>
      </c>
      <c r="EZ17" s="1" t="str">
        <f t="shared" si="89"/>
        <v/>
      </c>
      <c r="FA17" s="1" t="str">
        <f t="shared" si="90"/>
        <v/>
      </c>
      <c r="FB17" s="1" t="str">
        <f t="shared" si="91"/>
        <v>"ItemId":50008</v>
      </c>
      <c r="FC17" s="1" t="str">
        <f t="shared" si="92"/>
        <v>"Num":300</v>
      </c>
      <c r="FD17" s="1" t="str">
        <f t="shared" si="93"/>
        <v>"HpRate":0.9</v>
      </c>
      <c r="FE17" s="1" t="str">
        <f t="shared" si="94"/>
        <v/>
      </c>
      <c r="FF17" s="1" t="str">
        <f t="shared" si="95"/>
        <v/>
      </c>
      <c r="FG17" s="1" t="str">
        <f t="shared" si="96"/>
        <v/>
      </c>
      <c r="FH17" s="1" t="str">
        <f t="shared" si="97"/>
        <v>"ItemId":10001</v>
      </c>
      <c r="FI17" s="1" t="str">
        <f t="shared" si="98"/>
        <v>"Num":3</v>
      </c>
      <c r="FJ17" s="1" t="str">
        <f t="shared" si="99"/>
        <v>"HpRate":1</v>
      </c>
      <c r="FL17" s="28" t="str">
        <f t="shared" si="100"/>
        <v>[{"ItemId":50008,"Num":100,"HpRate":0.1},{"ItemId":50008,"Num":100,"HpRate":0.2},{"ItemId":50008,"Num":100,"HpRate":0.3},{"ItemId":60605,"Num":1,"HpRate":0.4},{"ItemId":50002,"Num":200,"HpRate":0.5},{"ItemId":50008,"Num":200,"HpRate":0.6},{"ItemId":50008,"Num":300,"HpRate":0.7},{"ItemId":60606,"Num":1,"HpRate":0.8},{"ItemId":50008,"Num":300,"HpRate":0.9},{"ItemId":10001,"Num":3,"HpRate":1}]</v>
      </c>
      <c r="FM17" s="1" t="str">
        <f t="shared" si="101"/>
        <v/>
      </c>
      <c r="FP17" s="1" t="str">
        <f t="shared" si="102"/>
        <v>{"ItemId":50008,"Num":100,"HpRate":0.1}</v>
      </c>
      <c r="FS17" s="1" t="str">
        <f t="shared" si="103"/>
        <v/>
      </c>
      <c r="FV17" s="1" t="str">
        <f t="shared" si="104"/>
        <v>{"ItemId":50008,"Num":100,"HpRate":0.2}</v>
      </c>
      <c r="FY17" s="1" t="str">
        <f t="shared" si="105"/>
        <v/>
      </c>
      <c r="GB17" s="1" t="str">
        <f t="shared" si="106"/>
        <v>{"ItemId":50008,"Num":100,"HpRate":0.3}</v>
      </c>
      <c r="GE17" s="1" t="str">
        <f t="shared" si="107"/>
        <v/>
      </c>
      <c r="GH17" s="1" t="str">
        <f t="shared" si="108"/>
        <v>{"ItemId":60605,"Num":1,"HpRate":0.4}</v>
      </c>
      <c r="GK17" s="1" t="str">
        <f t="shared" si="109"/>
        <v/>
      </c>
      <c r="GN17" s="1" t="str">
        <f t="shared" si="110"/>
        <v>{"ItemId":50002,"Num":200,"HpRate":0.5}</v>
      </c>
      <c r="GQ17" s="1" t="str">
        <f t="shared" si="111"/>
        <v/>
      </c>
      <c r="GT17" s="1" t="str">
        <f t="shared" si="112"/>
        <v>{"ItemId":50008,"Num":200,"HpRate":0.6}</v>
      </c>
      <c r="GW17" s="1" t="str">
        <f t="shared" si="113"/>
        <v/>
      </c>
      <c r="GZ17" s="1" t="str">
        <f t="shared" si="114"/>
        <v>{"ItemId":50008,"Num":300,"HpRate":0.7}</v>
      </c>
      <c r="HC17" s="1" t="str">
        <f t="shared" si="115"/>
        <v/>
      </c>
      <c r="HF17" s="1" t="str">
        <f t="shared" si="116"/>
        <v>{"ItemId":60606,"Num":1,"HpRate":0.8}</v>
      </c>
      <c r="HI17" s="1" t="str">
        <f t="shared" si="117"/>
        <v/>
      </c>
      <c r="HL17" s="1" t="str">
        <f t="shared" si="118"/>
        <v>{"ItemId":50008,"Num":300,"HpRate":0.9}</v>
      </c>
      <c r="HO17" s="1" t="str">
        <f t="shared" si="119"/>
        <v/>
      </c>
      <c r="HR17" s="1" t="str">
        <f t="shared" si="120"/>
        <v>{"ItemId":10001,"Num":3,"HpRate":1}</v>
      </c>
      <c r="HU17" s="1" t="str">
        <f t="shared" si="121"/>
        <v/>
      </c>
      <c r="HX17" s="1" t="str">
        <f t="shared" si="122"/>
        <v/>
      </c>
      <c r="IA17" s="1" t="str">
        <f t="shared" si="123"/>
        <v/>
      </c>
      <c r="ID17" s="1" t="str">
        <f t="shared" si="124"/>
        <v/>
      </c>
    </row>
    <row r="18" spans="3:238">
      <c r="C18" s="1">
        <v>5</v>
      </c>
      <c r="D18" s="13" t="s">
        <v>149</v>
      </c>
      <c r="E18" s="16"/>
      <c r="F18" s="17"/>
      <c r="G18" s="18" t="s">
        <v>140</v>
      </c>
      <c r="H18" s="13">
        <v>100</v>
      </c>
      <c r="I18" s="16"/>
      <c r="J18" s="17"/>
      <c r="K18" s="18" t="s">
        <v>140</v>
      </c>
      <c r="L18" s="13">
        <v>100</v>
      </c>
      <c r="M18" s="16"/>
      <c r="N18" s="17"/>
      <c r="O18" s="18" t="s">
        <v>140</v>
      </c>
      <c r="P18" s="13">
        <v>100</v>
      </c>
      <c r="Q18" s="16"/>
      <c r="R18" s="17"/>
      <c r="S18" s="23" t="s">
        <v>148</v>
      </c>
      <c r="T18" s="13">
        <v>1</v>
      </c>
      <c r="U18" s="16"/>
      <c r="V18" s="17"/>
      <c r="W18" s="23" t="s">
        <v>139</v>
      </c>
      <c r="X18" s="13">
        <v>200</v>
      </c>
      <c r="Y18" s="16"/>
      <c r="Z18" s="17"/>
      <c r="AA18" s="18" t="s">
        <v>140</v>
      </c>
      <c r="AB18" s="13">
        <v>200</v>
      </c>
      <c r="AC18" s="16"/>
      <c r="AD18" s="17"/>
      <c r="AE18" s="18" t="s">
        <v>140</v>
      </c>
      <c r="AF18" s="13">
        <v>300</v>
      </c>
      <c r="AG18" s="16"/>
      <c r="AH18" s="17"/>
      <c r="AI18" s="24" t="s">
        <v>150</v>
      </c>
      <c r="AJ18" s="13">
        <v>1</v>
      </c>
      <c r="AK18" s="16"/>
      <c r="AL18" s="17"/>
      <c r="AM18" s="18" t="s">
        <v>140</v>
      </c>
      <c r="AN18" s="13">
        <v>300</v>
      </c>
      <c r="AO18" s="16"/>
      <c r="AP18" s="17"/>
      <c r="AQ18" s="23" t="s">
        <v>142</v>
      </c>
      <c r="AR18" s="13">
        <v>3</v>
      </c>
      <c r="AT18" s="1" t="str">
        <f>IF(E18="","",_xlfn.XLOOKUP(E18,[1]配置!$D:$D,[1]配置!$B:$B))</f>
        <v/>
      </c>
      <c r="AU18" s="1" t="str">
        <f t="shared" si="0"/>
        <v/>
      </c>
      <c r="AV18" s="26" t="str">
        <f t="shared" si="20"/>
        <v/>
      </c>
      <c r="AW18" s="1">
        <f>IF(G18="","",_xlfn.XLOOKUP(G18,[1]配置!$D:$D,[1]配置!$B:$B))</f>
        <v>50008</v>
      </c>
      <c r="AX18" s="1">
        <f t="shared" si="1"/>
        <v>100</v>
      </c>
      <c r="AY18" s="26">
        <f t="shared" si="21"/>
        <v>0.1</v>
      </c>
      <c r="AZ18" s="1" t="str">
        <f>IF(I18="","",_xlfn.XLOOKUP(I18,[1]配置!$D:$D,[1]配置!$B:$B))</f>
        <v/>
      </c>
      <c r="BA18" s="1" t="str">
        <f t="shared" si="2"/>
        <v/>
      </c>
      <c r="BB18" s="26" t="str">
        <f t="shared" si="22"/>
        <v/>
      </c>
      <c r="BC18" s="1">
        <f>IF(K18="","",_xlfn.XLOOKUP(K18,[1]配置!$D:$D,[1]配置!$B:$B))</f>
        <v>50008</v>
      </c>
      <c r="BD18" s="1">
        <f t="shared" si="3"/>
        <v>100</v>
      </c>
      <c r="BE18" s="26">
        <f t="shared" si="23"/>
        <v>0.2</v>
      </c>
      <c r="BF18" s="1" t="str">
        <f>IF(M18="","",_xlfn.XLOOKUP(M18,[1]配置!$D:$D,[1]配置!$B:$B))</f>
        <v/>
      </c>
      <c r="BG18" s="1" t="str">
        <f t="shared" si="4"/>
        <v/>
      </c>
      <c r="BH18" s="26" t="str">
        <f t="shared" si="24"/>
        <v/>
      </c>
      <c r="BI18" s="1">
        <f>IF(O18="","",_xlfn.XLOOKUP(O18,[1]配置!$D:$D,[1]配置!$B:$B))</f>
        <v>50008</v>
      </c>
      <c r="BJ18" s="1">
        <f t="shared" si="5"/>
        <v>100</v>
      </c>
      <c r="BK18" s="26">
        <f t="shared" si="25"/>
        <v>0.3</v>
      </c>
      <c r="BL18" s="1" t="str">
        <f>IF(Q18="","",_xlfn.XLOOKUP(Q18,[1]配置!$D:$D,[1]配置!$B:$B))</f>
        <v/>
      </c>
      <c r="BM18" s="1" t="str">
        <f t="shared" si="6"/>
        <v/>
      </c>
      <c r="BN18" s="26" t="str">
        <f t="shared" si="26"/>
        <v/>
      </c>
      <c r="BO18" s="1">
        <f>IF(S18="","",_xlfn.XLOOKUP(S18,[1]配置!$D:$D,[1]配置!$B:$B))</f>
        <v>60606</v>
      </c>
      <c r="BP18" s="1">
        <f t="shared" si="7"/>
        <v>1</v>
      </c>
      <c r="BQ18" s="26">
        <f t="shared" si="27"/>
        <v>0.4</v>
      </c>
      <c r="BR18" s="1" t="str">
        <f>IF(U18="","",_xlfn.XLOOKUP(U18,[1]配置!$D:$D,[1]配置!$B:$B))</f>
        <v/>
      </c>
      <c r="BS18" s="1" t="str">
        <f t="shared" si="8"/>
        <v/>
      </c>
      <c r="BT18" s="26" t="str">
        <f t="shared" si="28"/>
        <v/>
      </c>
      <c r="BU18" s="1">
        <f>IF(W18="","",_xlfn.XLOOKUP(W18,[1]配置!$D:$D,[1]配置!$B:$B))</f>
        <v>50002</v>
      </c>
      <c r="BV18" s="1">
        <f t="shared" si="9"/>
        <v>200</v>
      </c>
      <c r="BW18" s="26">
        <f t="shared" si="29"/>
        <v>0.5</v>
      </c>
      <c r="BX18" s="1" t="str">
        <f>IF(Y18="","",_xlfn.XLOOKUP(Y18,[1]配置!$D:$D,[1]配置!$B:$B))</f>
        <v/>
      </c>
      <c r="BY18" s="1" t="str">
        <f t="shared" si="10"/>
        <v/>
      </c>
      <c r="BZ18" s="26" t="str">
        <f t="shared" si="30"/>
        <v/>
      </c>
      <c r="CA18" s="1">
        <f>IF(AA18="","",_xlfn.XLOOKUP(AA18,[1]配置!$D:$D,[1]配置!$B:$B))</f>
        <v>50008</v>
      </c>
      <c r="CB18" s="1">
        <f t="shared" si="11"/>
        <v>200</v>
      </c>
      <c r="CC18" s="26">
        <f t="shared" si="31"/>
        <v>0.6</v>
      </c>
      <c r="CD18" s="1" t="str">
        <f>IF(AC18="","",_xlfn.XLOOKUP(AC18,[1]配置!$D:$D,[1]配置!$B:$B))</f>
        <v/>
      </c>
      <c r="CE18" s="1" t="str">
        <f t="shared" si="12"/>
        <v/>
      </c>
      <c r="CF18" s="26" t="str">
        <f t="shared" si="32"/>
        <v/>
      </c>
      <c r="CG18" s="1">
        <f>IF(AE18="","",_xlfn.XLOOKUP(AE18,[1]配置!$D:$D,[1]配置!$B:$B))</f>
        <v>50008</v>
      </c>
      <c r="CH18" s="1">
        <f t="shared" si="13"/>
        <v>300</v>
      </c>
      <c r="CI18" s="26">
        <f t="shared" si="33"/>
        <v>0.7</v>
      </c>
      <c r="CJ18" s="1" t="str">
        <f>IF(AG18="","",_xlfn.XLOOKUP(AG18,[1]配置!$D:$D,[1]配置!$B:$B))</f>
        <v/>
      </c>
      <c r="CK18" s="1" t="str">
        <f t="shared" si="14"/>
        <v/>
      </c>
      <c r="CL18" s="26" t="str">
        <f t="shared" si="34"/>
        <v/>
      </c>
      <c r="CM18" s="1">
        <f>IF(AI18="","",_xlfn.XLOOKUP(AI18,[1]配置!$D:$D,[1]配置!$B:$B))</f>
        <v>60607</v>
      </c>
      <c r="CN18" s="1">
        <f t="shared" si="15"/>
        <v>1</v>
      </c>
      <c r="CO18" s="26">
        <f t="shared" si="35"/>
        <v>0.8</v>
      </c>
      <c r="CP18" s="1" t="str">
        <f>IF(AK18="","",_xlfn.XLOOKUP(AK18,[1]配置!$D:$D,[1]配置!$B:$B))</f>
        <v/>
      </c>
      <c r="CQ18" s="1" t="str">
        <f t="shared" si="16"/>
        <v/>
      </c>
      <c r="CR18" s="26" t="str">
        <f t="shared" si="36"/>
        <v/>
      </c>
      <c r="CS18" s="1">
        <f>IF(AM18="","",_xlfn.XLOOKUP(AM18,[1]配置!$D:$D,[1]配置!$B:$B))</f>
        <v>50008</v>
      </c>
      <c r="CT18" s="1">
        <f t="shared" si="17"/>
        <v>300</v>
      </c>
      <c r="CU18" s="26">
        <f t="shared" si="37"/>
        <v>0.9</v>
      </c>
      <c r="CV18" s="1" t="str">
        <f>IF(AO18="","",_xlfn.XLOOKUP(AO18,[1]配置!$D:$D,[1]配置!$B:$B))</f>
        <v/>
      </c>
      <c r="CW18" s="1" t="str">
        <f t="shared" si="18"/>
        <v/>
      </c>
      <c r="CX18" s="26" t="str">
        <f t="shared" si="38"/>
        <v/>
      </c>
      <c r="CY18" s="1">
        <f>IF(AQ18="","",_xlfn.XLOOKUP(AQ18,[1]配置!$D:$D,[1]配置!$B:$B))</f>
        <v>10001</v>
      </c>
      <c r="CZ18" s="1">
        <f t="shared" si="19"/>
        <v>3</v>
      </c>
      <c r="DA18" s="26">
        <f t="shared" si="39"/>
        <v>1</v>
      </c>
      <c r="DC18" s="1" t="str">
        <f t="shared" si="40"/>
        <v/>
      </c>
      <c r="DD18" s="1" t="str">
        <f t="shared" si="41"/>
        <v/>
      </c>
      <c r="DE18" s="1" t="str">
        <f t="shared" si="42"/>
        <v/>
      </c>
      <c r="DF18" s="1" t="str">
        <f t="shared" si="43"/>
        <v>"ItemId":50008</v>
      </c>
      <c r="DG18" s="1" t="str">
        <f t="shared" si="44"/>
        <v>"Num":100</v>
      </c>
      <c r="DH18" s="1" t="str">
        <f t="shared" si="45"/>
        <v>"HpRate":0.1</v>
      </c>
      <c r="DI18" s="1" t="str">
        <f t="shared" si="46"/>
        <v/>
      </c>
      <c r="DJ18" s="1" t="str">
        <f t="shared" si="47"/>
        <v/>
      </c>
      <c r="DK18" s="1" t="str">
        <f t="shared" si="48"/>
        <v/>
      </c>
      <c r="DL18" s="1" t="str">
        <f t="shared" si="49"/>
        <v>"ItemId":50008</v>
      </c>
      <c r="DM18" s="1" t="str">
        <f t="shared" si="50"/>
        <v>"Num":100</v>
      </c>
      <c r="DN18" s="1" t="str">
        <f t="shared" si="51"/>
        <v>"HpRate":0.2</v>
      </c>
      <c r="DO18" s="1" t="str">
        <f t="shared" si="52"/>
        <v/>
      </c>
      <c r="DP18" s="1" t="str">
        <f t="shared" si="53"/>
        <v/>
      </c>
      <c r="DQ18" s="1" t="str">
        <f t="shared" si="54"/>
        <v/>
      </c>
      <c r="DR18" s="1" t="str">
        <f t="shared" si="55"/>
        <v>"ItemId":50008</v>
      </c>
      <c r="DS18" s="1" t="str">
        <f t="shared" si="56"/>
        <v>"Num":100</v>
      </c>
      <c r="DT18" s="1" t="str">
        <f t="shared" si="57"/>
        <v>"HpRate":0.3</v>
      </c>
      <c r="DU18" s="1" t="str">
        <f t="shared" si="58"/>
        <v/>
      </c>
      <c r="DV18" s="1" t="str">
        <f t="shared" si="59"/>
        <v/>
      </c>
      <c r="DW18" s="1" t="str">
        <f t="shared" si="60"/>
        <v/>
      </c>
      <c r="DX18" s="1" t="str">
        <f t="shared" si="61"/>
        <v>"ItemId":60606</v>
      </c>
      <c r="DY18" s="1" t="str">
        <f t="shared" si="62"/>
        <v>"Num":1</v>
      </c>
      <c r="DZ18" s="1" t="str">
        <f t="shared" si="63"/>
        <v>"HpRate":0.4</v>
      </c>
      <c r="EA18" s="1" t="str">
        <f t="shared" si="64"/>
        <v/>
      </c>
      <c r="EB18" s="1" t="str">
        <f t="shared" si="65"/>
        <v/>
      </c>
      <c r="EC18" s="1" t="str">
        <f t="shared" si="66"/>
        <v/>
      </c>
      <c r="ED18" s="1" t="str">
        <f t="shared" si="67"/>
        <v>"ItemId":50002</v>
      </c>
      <c r="EE18" s="1" t="str">
        <f t="shared" si="68"/>
        <v>"Num":200</v>
      </c>
      <c r="EF18" s="1" t="str">
        <f t="shared" si="69"/>
        <v>"HpRate":0.5</v>
      </c>
      <c r="EG18" s="1" t="str">
        <f t="shared" si="70"/>
        <v/>
      </c>
      <c r="EH18" s="1" t="str">
        <f t="shared" si="71"/>
        <v/>
      </c>
      <c r="EI18" s="1" t="str">
        <f t="shared" si="72"/>
        <v/>
      </c>
      <c r="EJ18" s="1" t="str">
        <f t="shared" si="73"/>
        <v>"ItemId":50008</v>
      </c>
      <c r="EK18" s="1" t="str">
        <f t="shared" si="74"/>
        <v>"Num":200</v>
      </c>
      <c r="EL18" s="1" t="str">
        <f t="shared" si="75"/>
        <v>"HpRate":0.6</v>
      </c>
      <c r="EM18" s="1" t="str">
        <f t="shared" si="76"/>
        <v/>
      </c>
      <c r="EN18" s="1" t="str">
        <f t="shared" si="77"/>
        <v/>
      </c>
      <c r="EO18" s="1" t="str">
        <f t="shared" si="78"/>
        <v/>
      </c>
      <c r="EP18" s="1" t="str">
        <f t="shared" si="79"/>
        <v>"ItemId":50008</v>
      </c>
      <c r="EQ18" s="1" t="str">
        <f t="shared" si="80"/>
        <v>"Num":300</v>
      </c>
      <c r="ER18" s="1" t="str">
        <f t="shared" si="81"/>
        <v>"HpRate":0.7</v>
      </c>
      <c r="ES18" s="1" t="str">
        <f t="shared" si="82"/>
        <v/>
      </c>
      <c r="ET18" s="1" t="str">
        <f t="shared" si="83"/>
        <v/>
      </c>
      <c r="EU18" s="1" t="str">
        <f t="shared" si="84"/>
        <v/>
      </c>
      <c r="EV18" s="1" t="str">
        <f t="shared" si="85"/>
        <v>"ItemId":60607</v>
      </c>
      <c r="EW18" s="1" t="str">
        <f t="shared" si="86"/>
        <v>"Num":1</v>
      </c>
      <c r="EX18" s="1" t="str">
        <f t="shared" si="87"/>
        <v>"HpRate":0.8</v>
      </c>
      <c r="EY18" s="1" t="str">
        <f t="shared" si="88"/>
        <v/>
      </c>
      <c r="EZ18" s="1" t="str">
        <f t="shared" si="89"/>
        <v/>
      </c>
      <c r="FA18" s="1" t="str">
        <f t="shared" si="90"/>
        <v/>
      </c>
      <c r="FB18" s="1" t="str">
        <f t="shared" si="91"/>
        <v>"ItemId":50008</v>
      </c>
      <c r="FC18" s="1" t="str">
        <f t="shared" si="92"/>
        <v>"Num":300</v>
      </c>
      <c r="FD18" s="1" t="str">
        <f t="shared" si="93"/>
        <v>"HpRate":0.9</v>
      </c>
      <c r="FE18" s="1" t="str">
        <f t="shared" si="94"/>
        <v/>
      </c>
      <c r="FF18" s="1" t="str">
        <f t="shared" si="95"/>
        <v/>
      </c>
      <c r="FG18" s="1" t="str">
        <f t="shared" si="96"/>
        <v/>
      </c>
      <c r="FH18" s="1" t="str">
        <f t="shared" si="97"/>
        <v>"ItemId":10001</v>
      </c>
      <c r="FI18" s="1" t="str">
        <f t="shared" si="98"/>
        <v>"Num":3</v>
      </c>
      <c r="FJ18" s="1" t="str">
        <f t="shared" si="99"/>
        <v>"HpRate":1</v>
      </c>
      <c r="FL18" s="28" t="str">
        <f t="shared" si="100"/>
        <v>[{"ItemId":50008,"Num":100,"HpRate":0.1},{"ItemId":50008,"Num":100,"HpRate":0.2},{"ItemId":50008,"Num":100,"HpRate":0.3},{"ItemId":60606,"Num":1,"HpRate":0.4},{"ItemId":50002,"Num":200,"HpRate":0.5},{"ItemId":50008,"Num":200,"HpRate":0.6},{"ItemId":50008,"Num":300,"HpRate":0.7},{"ItemId":60607,"Num":1,"HpRate":0.8},{"ItemId":50008,"Num":300,"HpRate":0.9},{"ItemId":10001,"Num":3,"HpRate":1}]</v>
      </c>
      <c r="FM18" s="1" t="str">
        <f t="shared" si="101"/>
        <v/>
      </c>
      <c r="FP18" s="1" t="str">
        <f t="shared" si="102"/>
        <v>{"ItemId":50008,"Num":100,"HpRate":0.1}</v>
      </c>
      <c r="FS18" s="1" t="str">
        <f t="shared" si="103"/>
        <v/>
      </c>
      <c r="FV18" s="1" t="str">
        <f t="shared" si="104"/>
        <v>{"ItemId":50008,"Num":100,"HpRate":0.2}</v>
      </c>
      <c r="FY18" s="1" t="str">
        <f t="shared" si="105"/>
        <v/>
      </c>
      <c r="GB18" s="1" t="str">
        <f t="shared" si="106"/>
        <v>{"ItemId":50008,"Num":100,"HpRate":0.3}</v>
      </c>
      <c r="GE18" s="1" t="str">
        <f t="shared" si="107"/>
        <v/>
      </c>
      <c r="GH18" s="1" t="str">
        <f t="shared" si="108"/>
        <v>{"ItemId":60606,"Num":1,"HpRate":0.4}</v>
      </c>
      <c r="GK18" s="1" t="str">
        <f t="shared" si="109"/>
        <v/>
      </c>
      <c r="GN18" s="1" t="str">
        <f t="shared" si="110"/>
        <v>{"ItemId":50002,"Num":200,"HpRate":0.5}</v>
      </c>
      <c r="GQ18" s="1" t="str">
        <f t="shared" si="111"/>
        <v/>
      </c>
      <c r="GT18" s="1" t="str">
        <f t="shared" si="112"/>
        <v>{"ItemId":50008,"Num":200,"HpRate":0.6}</v>
      </c>
      <c r="GW18" s="1" t="str">
        <f t="shared" si="113"/>
        <v/>
      </c>
      <c r="GZ18" s="1" t="str">
        <f t="shared" si="114"/>
        <v>{"ItemId":50008,"Num":300,"HpRate":0.7}</v>
      </c>
      <c r="HC18" s="1" t="str">
        <f t="shared" si="115"/>
        <v/>
      </c>
      <c r="HF18" s="1" t="str">
        <f t="shared" si="116"/>
        <v>{"ItemId":60607,"Num":1,"HpRate":0.8}</v>
      </c>
      <c r="HI18" s="1" t="str">
        <f t="shared" si="117"/>
        <v/>
      </c>
      <c r="HL18" s="1" t="str">
        <f t="shared" si="118"/>
        <v>{"ItemId":50008,"Num":300,"HpRate":0.9}</v>
      </c>
      <c r="HO18" s="1" t="str">
        <f t="shared" si="119"/>
        <v/>
      </c>
      <c r="HR18" s="1" t="str">
        <f t="shared" si="120"/>
        <v>{"ItemId":10001,"Num":3,"HpRate":1}</v>
      </c>
      <c r="HU18" s="1" t="str">
        <f t="shared" si="121"/>
        <v/>
      </c>
      <c r="HX18" s="1" t="str">
        <f t="shared" si="122"/>
        <v/>
      </c>
      <c r="IA18" s="1" t="str">
        <f t="shared" si="123"/>
        <v/>
      </c>
      <c r="ID18" s="1" t="str">
        <f t="shared" si="124"/>
        <v/>
      </c>
    </row>
    <row r="19" spans="3:238">
      <c r="C19" s="1">
        <v>6</v>
      </c>
      <c r="D19" s="13" t="s">
        <v>151</v>
      </c>
      <c r="E19" s="16"/>
      <c r="F19" s="17"/>
      <c r="G19" s="18" t="s">
        <v>140</v>
      </c>
      <c r="H19" s="13">
        <v>100</v>
      </c>
      <c r="I19" s="16"/>
      <c r="J19" s="17"/>
      <c r="K19" s="18" t="s">
        <v>140</v>
      </c>
      <c r="L19" s="13">
        <v>100</v>
      </c>
      <c r="M19" s="16"/>
      <c r="N19" s="17"/>
      <c r="O19" s="18" t="s">
        <v>140</v>
      </c>
      <c r="P19" s="13">
        <v>100</v>
      </c>
      <c r="Q19" s="16"/>
      <c r="R19" s="17"/>
      <c r="S19" s="18" t="s">
        <v>140</v>
      </c>
      <c r="T19" s="13">
        <v>100</v>
      </c>
      <c r="U19" s="16"/>
      <c r="V19" s="17"/>
      <c r="W19" s="23" t="s">
        <v>139</v>
      </c>
      <c r="X19" s="13">
        <v>200</v>
      </c>
      <c r="Y19" s="16"/>
      <c r="Z19" s="17"/>
      <c r="AA19" s="18" t="s">
        <v>140</v>
      </c>
      <c r="AB19" s="13">
        <v>200</v>
      </c>
      <c r="AC19" s="16"/>
      <c r="AD19" s="17"/>
      <c r="AE19" s="18" t="s">
        <v>140</v>
      </c>
      <c r="AF19" s="13">
        <v>300</v>
      </c>
      <c r="AG19" s="16"/>
      <c r="AH19" s="17"/>
      <c r="AI19" s="18" t="s">
        <v>140</v>
      </c>
      <c r="AJ19" s="13">
        <v>300</v>
      </c>
      <c r="AK19" s="16"/>
      <c r="AL19" s="17"/>
      <c r="AM19" s="18" t="s">
        <v>140</v>
      </c>
      <c r="AN19" s="13">
        <v>300</v>
      </c>
      <c r="AO19" s="16"/>
      <c r="AP19" s="17"/>
      <c r="AQ19" s="23" t="s">
        <v>142</v>
      </c>
      <c r="AR19" s="13">
        <v>3</v>
      </c>
      <c r="AT19" s="1" t="str">
        <f>IF(E19="","",_xlfn.XLOOKUP(E19,[1]配置!$D:$D,[1]配置!$B:$B))</f>
        <v/>
      </c>
      <c r="AU19" s="1" t="str">
        <f t="shared" si="0"/>
        <v/>
      </c>
      <c r="AV19" s="26" t="str">
        <f t="shared" si="20"/>
        <v/>
      </c>
      <c r="AW19" s="1">
        <f>IF(G19="","",_xlfn.XLOOKUP(G19,[1]配置!$D:$D,[1]配置!$B:$B))</f>
        <v>50008</v>
      </c>
      <c r="AX19" s="1">
        <f t="shared" si="1"/>
        <v>100</v>
      </c>
      <c r="AY19" s="27">
        <f>20*10^3*10^3</f>
        <v>20000000</v>
      </c>
      <c r="AZ19" s="1" t="str">
        <f>IF(I19="","",_xlfn.XLOOKUP(I19,[1]配置!$D:$D,[1]配置!$B:$B))</f>
        <v/>
      </c>
      <c r="BA19" s="1" t="str">
        <f t="shared" si="2"/>
        <v/>
      </c>
      <c r="BB19" s="26" t="str">
        <f t="shared" si="22"/>
        <v/>
      </c>
      <c r="BC19" s="1">
        <f>IF(K19="","",_xlfn.XLOOKUP(K19,[1]配置!$D:$D,[1]配置!$B:$B))</f>
        <v>50008</v>
      </c>
      <c r="BD19" s="1">
        <f t="shared" si="3"/>
        <v>100</v>
      </c>
      <c r="BE19" s="27">
        <f>AY19+20*10^3*10^3</f>
        <v>40000000</v>
      </c>
      <c r="BF19" s="1" t="str">
        <f>IF(M19="","",_xlfn.XLOOKUP(M19,[1]配置!$D:$D,[1]配置!$B:$B))</f>
        <v/>
      </c>
      <c r="BG19" s="1" t="str">
        <f t="shared" si="4"/>
        <v/>
      </c>
      <c r="BH19" s="26" t="str">
        <f t="shared" si="24"/>
        <v/>
      </c>
      <c r="BI19" s="1">
        <f>IF(O19="","",_xlfn.XLOOKUP(O19,[1]配置!$D:$D,[1]配置!$B:$B))</f>
        <v>50008</v>
      </c>
      <c r="BJ19" s="1">
        <f t="shared" si="5"/>
        <v>100</v>
      </c>
      <c r="BK19" s="27">
        <f>BE19+20*10^3*10^3</f>
        <v>60000000</v>
      </c>
      <c r="BL19" s="1" t="str">
        <f>IF(Q19="","",_xlfn.XLOOKUP(Q19,[1]配置!$D:$D,[1]配置!$B:$B))</f>
        <v/>
      </c>
      <c r="BM19" s="1" t="str">
        <f t="shared" si="6"/>
        <v/>
      </c>
      <c r="BN19" s="26" t="str">
        <f t="shared" si="26"/>
        <v/>
      </c>
      <c r="BO19" s="1">
        <f>IF(S19="","",_xlfn.XLOOKUP(S19,[1]配置!$D:$D,[1]配置!$B:$B))</f>
        <v>50008</v>
      </c>
      <c r="BP19" s="1">
        <f t="shared" si="7"/>
        <v>100</v>
      </c>
      <c r="BQ19" s="27">
        <f>BK19+20*10^3*10^3</f>
        <v>80000000</v>
      </c>
      <c r="BR19" s="1" t="str">
        <f>IF(U19="","",_xlfn.XLOOKUP(U19,[1]配置!$D:$D,[1]配置!$B:$B))</f>
        <v/>
      </c>
      <c r="BS19" s="1" t="str">
        <f t="shared" si="8"/>
        <v/>
      </c>
      <c r="BT19" s="26" t="str">
        <f t="shared" si="28"/>
        <v/>
      </c>
      <c r="BU19" s="1">
        <f>IF(W19="","",_xlfn.XLOOKUP(W19,[1]配置!$D:$D,[1]配置!$B:$B))</f>
        <v>50002</v>
      </c>
      <c r="BV19" s="1">
        <f t="shared" si="9"/>
        <v>200</v>
      </c>
      <c r="BW19" s="27">
        <f>BQ19+20*10^3*10^3</f>
        <v>100000000</v>
      </c>
      <c r="BX19" s="1" t="str">
        <f>IF(Y19="","",_xlfn.XLOOKUP(Y19,[1]配置!$D:$D,[1]配置!$B:$B))</f>
        <v/>
      </c>
      <c r="BY19" s="1" t="str">
        <f t="shared" si="10"/>
        <v/>
      </c>
      <c r="BZ19" s="26" t="str">
        <f t="shared" si="30"/>
        <v/>
      </c>
      <c r="CA19" s="1">
        <f>IF(AA19="","",_xlfn.XLOOKUP(AA19,[1]配置!$D:$D,[1]配置!$B:$B))</f>
        <v>50008</v>
      </c>
      <c r="CB19" s="1">
        <f t="shared" si="11"/>
        <v>200</v>
      </c>
      <c r="CC19" s="27">
        <f>BW19+20*10^3*10^3</f>
        <v>120000000</v>
      </c>
      <c r="CD19" s="1" t="str">
        <f>IF(AC19="","",_xlfn.XLOOKUP(AC19,[1]配置!$D:$D,[1]配置!$B:$B))</f>
        <v/>
      </c>
      <c r="CE19" s="1" t="str">
        <f t="shared" si="12"/>
        <v/>
      </c>
      <c r="CF19" s="26" t="str">
        <f t="shared" si="32"/>
        <v/>
      </c>
      <c r="CG19" s="1">
        <f>IF(AE19="","",_xlfn.XLOOKUP(AE19,[1]配置!$D:$D,[1]配置!$B:$B))</f>
        <v>50008</v>
      </c>
      <c r="CH19" s="1">
        <f t="shared" si="13"/>
        <v>300</v>
      </c>
      <c r="CI19" s="27">
        <f>CC19+20*10^3*10^3</f>
        <v>140000000</v>
      </c>
      <c r="CJ19" s="1" t="str">
        <f>IF(AG19="","",_xlfn.XLOOKUP(AG19,[1]配置!$D:$D,[1]配置!$B:$B))</f>
        <v/>
      </c>
      <c r="CK19" s="1" t="str">
        <f t="shared" si="14"/>
        <v/>
      </c>
      <c r="CL19" s="26" t="str">
        <f t="shared" si="34"/>
        <v/>
      </c>
      <c r="CM19" s="1">
        <f>IF(AI19="","",_xlfn.XLOOKUP(AI19,[1]配置!$D:$D,[1]配置!$B:$B))</f>
        <v>50008</v>
      </c>
      <c r="CN19" s="1">
        <f t="shared" si="15"/>
        <v>300</v>
      </c>
      <c r="CO19" s="27">
        <f>CI19+20*10^3*10^3</f>
        <v>160000000</v>
      </c>
      <c r="CP19" s="1" t="str">
        <f>IF(AK19="","",_xlfn.XLOOKUP(AK19,[1]配置!$D:$D,[1]配置!$B:$B))</f>
        <v/>
      </c>
      <c r="CQ19" s="1" t="str">
        <f t="shared" si="16"/>
        <v/>
      </c>
      <c r="CR19" s="26" t="str">
        <f t="shared" si="36"/>
        <v/>
      </c>
      <c r="CS19" s="1">
        <f>IF(AM19="","",_xlfn.XLOOKUP(AM19,[1]配置!$D:$D,[1]配置!$B:$B))</f>
        <v>50008</v>
      </c>
      <c r="CT19" s="1">
        <f t="shared" si="17"/>
        <v>300</v>
      </c>
      <c r="CU19" s="27">
        <f>CO19+20*10^3*10^3</f>
        <v>180000000</v>
      </c>
      <c r="CV19" s="1" t="str">
        <f>IF(AO19="","",_xlfn.XLOOKUP(AO19,[1]配置!$D:$D,[1]配置!$B:$B))</f>
        <v/>
      </c>
      <c r="CW19" s="1" t="str">
        <f t="shared" si="18"/>
        <v/>
      </c>
      <c r="CX19" s="26" t="str">
        <f t="shared" si="38"/>
        <v/>
      </c>
      <c r="CY19" s="1">
        <f>IF(AQ19="","",_xlfn.XLOOKUP(AQ19,[1]配置!$D:$D,[1]配置!$B:$B))</f>
        <v>10001</v>
      </c>
      <c r="CZ19" s="1">
        <f t="shared" si="19"/>
        <v>3</v>
      </c>
      <c r="DA19" s="27">
        <f>CU19+20*10^3*10^3</f>
        <v>200000000</v>
      </c>
      <c r="DC19" s="1" t="str">
        <f t="shared" si="40"/>
        <v/>
      </c>
      <c r="DD19" s="1" t="str">
        <f t="shared" si="41"/>
        <v/>
      </c>
      <c r="DE19" s="1" t="str">
        <f t="shared" si="42"/>
        <v/>
      </c>
      <c r="DF19" s="1" t="str">
        <f t="shared" si="43"/>
        <v>"ItemId":50008</v>
      </c>
      <c r="DG19" s="1" t="str">
        <f t="shared" si="44"/>
        <v>"Num":100</v>
      </c>
      <c r="DH19" s="1" t="str">
        <f>IF(AY19="","",$B$2&amp;$AV$12&amp;$B$2&amp;$B$1&amp;AY19)</f>
        <v>"DmgSum":20000000</v>
      </c>
      <c r="DI19" s="1" t="str">
        <f t="shared" si="46"/>
        <v/>
      </c>
      <c r="DJ19" s="1" t="str">
        <f t="shared" si="47"/>
        <v/>
      </c>
      <c r="DK19" s="1" t="str">
        <f t="shared" si="48"/>
        <v/>
      </c>
      <c r="DL19" s="1" t="str">
        <f t="shared" si="49"/>
        <v>"ItemId":50008</v>
      </c>
      <c r="DM19" s="1" t="str">
        <f t="shared" si="50"/>
        <v>"Num":100</v>
      </c>
      <c r="DN19" s="1" t="str">
        <f>IF(BE19="","",$B$2&amp;$AV$12&amp;$B$2&amp;$B$1&amp;BE19)</f>
        <v>"DmgSum":40000000</v>
      </c>
      <c r="DO19" s="1" t="str">
        <f t="shared" si="52"/>
        <v/>
      </c>
      <c r="DP19" s="1" t="str">
        <f t="shared" si="53"/>
        <v/>
      </c>
      <c r="DQ19" s="1" t="str">
        <f t="shared" si="54"/>
        <v/>
      </c>
      <c r="DR19" s="1" t="str">
        <f t="shared" si="55"/>
        <v>"ItemId":50008</v>
      </c>
      <c r="DS19" s="1" t="str">
        <f t="shared" si="56"/>
        <v>"Num":100</v>
      </c>
      <c r="DT19" s="1" t="str">
        <f>IF(BK19="","",$B$2&amp;$AV$12&amp;$B$2&amp;$B$1&amp;BK19)</f>
        <v>"DmgSum":60000000</v>
      </c>
      <c r="DU19" s="1" t="str">
        <f t="shared" si="58"/>
        <v/>
      </c>
      <c r="DV19" s="1" t="str">
        <f t="shared" si="59"/>
        <v/>
      </c>
      <c r="DW19" s="1" t="str">
        <f t="shared" si="60"/>
        <v/>
      </c>
      <c r="DX19" s="1" t="str">
        <f t="shared" si="61"/>
        <v>"ItemId":50008</v>
      </c>
      <c r="DY19" s="1" t="str">
        <f t="shared" si="62"/>
        <v>"Num":100</v>
      </c>
      <c r="DZ19" s="1" t="str">
        <f>IF(BQ19="","",$B$2&amp;$AV$12&amp;$B$2&amp;$B$1&amp;BQ19)</f>
        <v>"DmgSum":80000000</v>
      </c>
      <c r="EA19" s="1" t="str">
        <f t="shared" si="64"/>
        <v/>
      </c>
      <c r="EB19" s="1" t="str">
        <f t="shared" si="65"/>
        <v/>
      </c>
      <c r="EC19" s="1" t="str">
        <f t="shared" si="66"/>
        <v/>
      </c>
      <c r="ED19" s="1" t="str">
        <f t="shared" si="67"/>
        <v>"ItemId":50002</v>
      </c>
      <c r="EE19" s="1" t="str">
        <f t="shared" si="68"/>
        <v>"Num":200</v>
      </c>
      <c r="EF19" s="1" t="str">
        <f>IF(BW19="","",$B$2&amp;$AV$11&amp;$B$2&amp;$B$1&amp;BW19)</f>
        <v>"DmgSum":100000000</v>
      </c>
      <c r="EG19" s="1" t="str">
        <f t="shared" si="70"/>
        <v/>
      </c>
      <c r="EH19" s="1" t="str">
        <f t="shared" si="71"/>
        <v/>
      </c>
      <c r="EI19" s="1" t="str">
        <f t="shared" si="72"/>
        <v/>
      </c>
      <c r="EJ19" s="1" t="str">
        <f t="shared" si="73"/>
        <v>"ItemId":50008</v>
      </c>
      <c r="EK19" s="1" t="str">
        <f t="shared" si="74"/>
        <v>"Num":200</v>
      </c>
      <c r="EL19" s="1" t="str">
        <f>IF(CC19="","",$B$2&amp;$AV$11&amp;$B$2&amp;$B$1&amp;CC19)</f>
        <v>"DmgSum":120000000</v>
      </c>
      <c r="EM19" s="1" t="str">
        <f t="shared" si="76"/>
        <v/>
      </c>
      <c r="EN19" s="1" t="str">
        <f t="shared" si="77"/>
        <v/>
      </c>
      <c r="EO19" s="1" t="str">
        <f t="shared" si="78"/>
        <v/>
      </c>
      <c r="EP19" s="1" t="str">
        <f t="shared" si="79"/>
        <v>"ItemId":50008</v>
      </c>
      <c r="EQ19" s="1" t="str">
        <f t="shared" si="80"/>
        <v>"Num":300</v>
      </c>
      <c r="ER19" s="1" t="str">
        <f>IF(CI19="","",$B$2&amp;$AV$11&amp;$B$2&amp;$B$1&amp;CI19)</f>
        <v>"DmgSum":140000000</v>
      </c>
      <c r="ES19" s="1" t="str">
        <f t="shared" si="82"/>
        <v/>
      </c>
      <c r="ET19" s="1" t="str">
        <f t="shared" si="83"/>
        <v/>
      </c>
      <c r="EU19" s="1" t="str">
        <f t="shared" si="84"/>
        <v/>
      </c>
      <c r="EV19" s="1" t="str">
        <f t="shared" si="85"/>
        <v>"ItemId":50008</v>
      </c>
      <c r="EW19" s="1" t="str">
        <f t="shared" si="86"/>
        <v>"Num":300</v>
      </c>
      <c r="EX19" s="1" t="str">
        <f>IF(CO19="","",$B$2&amp;$AV$11&amp;$B$2&amp;$B$1&amp;CO19)</f>
        <v>"DmgSum":160000000</v>
      </c>
      <c r="EY19" s="1" t="str">
        <f t="shared" si="88"/>
        <v/>
      </c>
      <c r="EZ19" s="1" t="str">
        <f t="shared" si="89"/>
        <v/>
      </c>
      <c r="FA19" s="1" t="str">
        <f t="shared" si="90"/>
        <v/>
      </c>
      <c r="FB19" s="1" t="str">
        <f t="shared" si="91"/>
        <v>"ItemId":50008</v>
      </c>
      <c r="FC19" s="1" t="str">
        <f t="shared" si="92"/>
        <v>"Num":300</v>
      </c>
      <c r="FD19" s="1" t="str">
        <f>IF(CU19="","",$B$2&amp;$AV$11&amp;$B$2&amp;$B$1&amp;CU19)</f>
        <v>"DmgSum":180000000</v>
      </c>
      <c r="FE19" s="1" t="str">
        <f t="shared" si="94"/>
        <v/>
      </c>
      <c r="FF19" s="1" t="str">
        <f t="shared" si="95"/>
        <v/>
      </c>
      <c r="FG19" s="1" t="str">
        <f t="shared" si="96"/>
        <v/>
      </c>
      <c r="FH19" s="1" t="str">
        <f t="shared" si="97"/>
        <v>"ItemId":10001</v>
      </c>
      <c r="FI19" s="1" t="str">
        <f t="shared" si="98"/>
        <v>"Num":3</v>
      </c>
      <c r="FJ19" s="1" t="str">
        <f>IF(DA19="","",$B$2&amp;$AV$11&amp;$B$2&amp;$B$1&amp;DA19)</f>
        <v>"DmgSum":200000000</v>
      </c>
      <c r="FL19" s="28" t="str">
        <f t="shared" si="100"/>
        <v>[{"ItemId":50008,"Num":100,"DmgSum":20000000},{"ItemId":50008,"Num":100,"DmgSum":40000000},{"ItemId":50008,"Num":100,"DmgSum":60000000},{"ItemId":50008,"Num":100,"DmgSum":80000000},{"ItemId":50002,"Num":200,"DmgSum":100000000},{"ItemId":50008,"Num":200,"DmgSum":120000000},{"ItemId":50008,"Num":300,"DmgSum":140000000},{"ItemId":50008,"Num":300,"DmgSum":160000000},{"ItemId":50008,"Num":300,"DmgSum":180000000},{"ItemId":10001,"Num":3,"DmgSum":200000000}]</v>
      </c>
      <c r="FM19" s="1" t="str">
        <f t="shared" si="101"/>
        <v/>
      </c>
      <c r="FP19" s="1" t="str">
        <f t="shared" si="102"/>
        <v>{"ItemId":50008,"Num":100,"DmgSum":20000000}</v>
      </c>
      <c r="FS19" s="1" t="str">
        <f t="shared" si="103"/>
        <v/>
      </c>
      <c r="FV19" s="1" t="str">
        <f t="shared" si="104"/>
        <v>{"ItemId":50008,"Num":100,"DmgSum":40000000}</v>
      </c>
      <c r="FY19" s="1" t="str">
        <f t="shared" si="105"/>
        <v/>
      </c>
      <c r="GB19" s="1" t="str">
        <f t="shared" si="106"/>
        <v>{"ItemId":50008,"Num":100,"DmgSum":60000000}</v>
      </c>
      <c r="GE19" s="1" t="str">
        <f t="shared" si="107"/>
        <v/>
      </c>
      <c r="GH19" s="1" t="str">
        <f t="shared" si="108"/>
        <v>{"ItemId":50008,"Num":100,"DmgSum":80000000}</v>
      </c>
      <c r="GK19" s="1" t="str">
        <f t="shared" si="109"/>
        <v/>
      </c>
      <c r="GN19" s="1" t="str">
        <f t="shared" si="110"/>
        <v>{"ItemId":50002,"Num":200,"DmgSum":100000000}</v>
      </c>
      <c r="GQ19" s="1" t="str">
        <f t="shared" si="111"/>
        <v/>
      </c>
      <c r="GT19" s="1" t="str">
        <f t="shared" si="112"/>
        <v>{"ItemId":50008,"Num":200,"DmgSum":120000000}</v>
      </c>
      <c r="GW19" s="1" t="str">
        <f t="shared" si="113"/>
        <v/>
      </c>
      <c r="GZ19" s="1" t="str">
        <f t="shared" si="114"/>
        <v>{"ItemId":50008,"Num":300,"DmgSum":140000000}</v>
      </c>
      <c r="HC19" s="1" t="str">
        <f t="shared" si="115"/>
        <v/>
      </c>
      <c r="HF19" s="1" t="str">
        <f t="shared" si="116"/>
        <v>{"ItemId":50008,"Num":300,"DmgSum":160000000}</v>
      </c>
      <c r="HI19" s="1" t="str">
        <f t="shared" si="117"/>
        <v/>
      </c>
      <c r="HL19" s="1" t="str">
        <f t="shared" si="118"/>
        <v>{"ItemId":50008,"Num":300,"DmgSum":180000000}</v>
      </c>
      <c r="HO19" s="1" t="str">
        <f t="shared" si="119"/>
        <v/>
      </c>
      <c r="HR19" s="1" t="str">
        <f t="shared" si="120"/>
        <v>{"ItemId":10001,"Num":3,"DmgSum":200000000}</v>
      </c>
      <c r="HU19" s="1" t="str">
        <f t="shared" si="121"/>
        <v/>
      </c>
      <c r="HX19" s="1" t="str">
        <f t="shared" si="122"/>
        <v/>
      </c>
      <c r="IA19" s="1" t="str">
        <f t="shared" si="123"/>
        <v/>
      </c>
      <c r="ID19" s="1" t="str">
        <f t="shared" si="124"/>
        <v/>
      </c>
    </row>
    <row r="20" spans="4:44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4:44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ht="15.75" spans="4:44">
      <c r="D22" s="5" t="s">
        <v>152</v>
      </c>
      <c r="E22" s="4" t="s">
        <v>153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4:44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4:44">
      <c r="D24" s="6"/>
      <c r="E24" s="19" t="s">
        <v>152</v>
      </c>
      <c r="F24" s="20"/>
      <c r="G24" s="20"/>
      <c r="H24" s="20"/>
      <c r="I24" s="20"/>
      <c r="J24" s="20"/>
      <c r="K24" s="20"/>
      <c r="L24" s="20"/>
      <c r="M24" s="20"/>
      <c r="N24" s="22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4:44">
      <c r="D25" s="6" t="s">
        <v>154</v>
      </c>
      <c r="E25" s="6" t="s">
        <v>119</v>
      </c>
      <c r="F25" s="6" t="s">
        <v>120</v>
      </c>
      <c r="G25" s="6" t="s">
        <v>119</v>
      </c>
      <c r="H25" s="6" t="s">
        <v>120</v>
      </c>
      <c r="I25" s="6" t="s">
        <v>119</v>
      </c>
      <c r="J25" s="6" t="s">
        <v>120</v>
      </c>
      <c r="K25" s="6" t="s">
        <v>119</v>
      </c>
      <c r="L25" s="6" t="s">
        <v>120</v>
      </c>
      <c r="M25" s="6" t="s">
        <v>119</v>
      </c>
      <c r="N25" s="6" t="s">
        <v>120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4:44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4:44">
      <c r="D27" s="13" t="s">
        <v>155</v>
      </c>
      <c r="E27" s="18" t="s">
        <v>140</v>
      </c>
      <c r="F27" s="15">
        <v>550</v>
      </c>
      <c r="G27" s="21" t="s">
        <v>156</v>
      </c>
      <c r="H27" s="15">
        <v>10</v>
      </c>
      <c r="I27" s="23" t="s">
        <v>157</v>
      </c>
      <c r="J27" s="15">
        <v>4</v>
      </c>
      <c r="K27" s="24" t="s">
        <v>158</v>
      </c>
      <c r="L27" s="15">
        <v>1</v>
      </c>
      <c r="M27" s="24" t="s">
        <v>159</v>
      </c>
      <c r="N27" s="15">
        <v>1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4:44">
      <c r="D28" s="13" t="s">
        <v>160</v>
      </c>
      <c r="E28" s="18" t="s">
        <v>140</v>
      </c>
      <c r="F28" s="15">
        <v>450</v>
      </c>
      <c r="G28" s="21" t="s">
        <v>156</v>
      </c>
      <c r="H28" s="15">
        <v>8</v>
      </c>
      <c r="I28" s="23" t="s">
        <v>157</v>
      </c>
      <c r="J28" s="15">
        <v>3</v>
      </c>
      <c r="K28" s="23" t="s">
        <v>161</v>
      </c>
      <c r="L28" s="15">
        <v>1</v>
      </c>
      <c r="M28" s="23" t="s">
        <v>162</v>
      </c>
      <c r="N28" s="15">
        <v>1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4:44">
      <c r="D29" s="13" t="s">
        <v>163</v>
      </c>
      <c r="E29" s="18" t="s">
        <v>140</v>
      </c>
      <c r="F29" s="15">
        <v>400</v>
      </c>
      <c r="G29" s="21" t="s">
        <v>156</v>
      </c>
      <c r="H29" s="15">
        <v>6</v>
      </c>
      <c r="I29" s="23" t="s">
        <v>157</v>
      </c>
      <c r="J29" s="15">
        <v>2</v>
      </c>
      <c r="K29" s="13"/>
      <c r="L29" s="15"/>
      <c r="M29" s="13"/>
      <c r="N29" s="1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4:44">
      <c r="D30" s="13" t="s">
        <v>164</v>
      </c>
      <c r="E30" s="18" t="s">
        <v>140</v>
      </c>
      <c r="F30" s="15">
        <v>350</v>
      </c>
      <c r="G30" s="21" t="s">
        <v>156</v>
      </c>
      <c r="H30" s="15">
        <v>6</v>
      </c>
      <c r="I30" s="23" t="s">
        <v>157</v>
      </c>
      <c r="J30" s="15">
        <v>1</v>
      </c>
      <c r="K30" s="13"/>
      <c r="L30" s="15"/>
      <c r="M30" s="13"/>
      <c r="N30" s="1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spans="4:44">
      <c r="D31" s="13" t="s">
        <v>165</v>
      </c>
      <c r="E31" s="18" t="s">
        <v>140</v>
      </c>
      <c r="F31" s="15">
        <v>300</v>
      </c>
      <c r="G31" s="21" t="s">
        <v>156</v>
      </c>
      <c r="H31" s="15">
        <v>6</v>
      </c>
      <c r="I31" s="23" t="s">
        <v>166</v>
      </c>
      <c r="J31" s="15">
        <v>8</v>
      </c>
      <c r="K31" s="13"/>
      <c r="L31" s="15"/>
      <c r="M31" s="13"/>
      <c r="N31" s="1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spans="4:44">
      <c r="D32" s="13" t="s">
        <v>167</v>
      </c>
      <c r="E32" s="18" t="s">
        <v>140</v>
      </c>
      <c r="F32" s="15">
        <v>255</v>
      </c>
      <c r="G32" s="21" t="s">
        <v>156</v>
      </c>
      <c r="H32" s="15">
        <v>5</v>
      </c>
      <c r="I32" s="23" t="s">
        <v>166</v>
      </c>
      <c r="J32" s="15">
        <v>8</v>
      </c>
      <c r="K32" s="13"/>
      <c r="L32" s="15"/>
      <c r="M32" s="13"/>
      <c r="N32" s="1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spans="4:44">
      <c r="D33" s="13" t="s">
        <v>168</v>
      </c>
      <c r="E33" s="18" t="s">
        <v>140</v>
      </c>
      <c r="F33" s="15">
        <v>250</v>
      </c>
      <c r="G33" s="21" t="s">
        <v>156</v>
      </c>
      <c r="H33" s="15">
        <v>5</v>
      </c>
      <c r="I33" s="23" t="s">
        <v>166</v>
      </c>
      <c r="J33" s="15">
        <v>7</v>
      </c>
      <c r="K33" s="13"/>
      <c r="L33" s="15"/>
      <c r="M33" s="13"/>
      <c r="N33" s="1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4:44">
      <c r="D34" s="13" t="s">
        <v>169</v>
      </c>
      <c r="E34" s="18" t="s">
        <v>140</v>
      </c>
      <c r="F34" s="15">
        <v>235</v>
      </c>
      <c r="G34" s="21" t="s">
        <v>156</v>
      </c>
      <c r="H34" s="15">
        <v>4</v>
      </c>
      <c r="I34" s="23" t="s">
        <v>166</v>
      </c>
      <c r="J34" s="15">
        <v>7</v>
      </c>
      <c r="K34" s="13"/>
      <c r="L34" s="15"/>
      <c r="M34" s="13"/>
      <c r="N34" s="1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spans="4:44">
      <c r="D35" s="13" t="s">
        <v>170</v>
      </c>
      <c r="E35" s="18" t="s">
        <v>140</v>
      </c>
      <c r="F35" s="15">
        <v>225</v>
      </c>
      <c r="G35" s="21" t="s">
        <v>156</v>
      </c>
      <c r="H35" s="15">
        <v>4</v>
      </c>
      <c r="I35" s="23" t="s">
        <v>166</v>
      </c>
      <c r="J35" s="15">
        <v>6</v>
      </c>
      <c r="K35" s="13"/>
      <c r="L35" s="15"/>
      <c r="M35" s="13"/>
      <c r="N35" s="1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 spans="4:44">
      <c r="D36" s="13" t="s">
        <v>171</v>
      </c>
      <c r="E36" s="18" t="s">
        <v>140</v>
      </c>
      <c r="F36" s="15">
        <v>200</v>
      </c>
      <c r="G36" s="21" t="s">
        <v>156</v>
      </c>
      <c r="H36" s="15">
        <v>4</v>
      </c>
      <c r="I36" s="23" t="s">
        <v>166</v>
      </c>
      <c r="J36" s="15">
        <v>5</v>
      </c>
      <c r="K36" s="13"/>
      <c r="L36" s="15"/>
      <c r="M36" s="13"/>
      <c r="N36" s="1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spans="4:44">
      <c r="D37" s="13" t="s">
        <v>172</v>
      </c>
      <c r="E37" s="18" t="s">
        <v>140</v>
      </c>
      <c r="F37" s="15">
        <v>175</v>
      </c>
      <c r="G37" s="21" t="s">
        <v>156</v>
      </c>
      <c r="H37" s="15">
        <v>3</v>
      </c>
      <c r="I37" s="23" t="s">
        <v>166</v>
      </c>
      <c r="J37" s="15">
        <v>4</v>
      </c>
      <c r="K37" s="13"/>
      <c r="L37" s="15"/>
      <c r="M37" s="13"/>
      <c r="N37" s="1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4:44">
      <c r="D38" s="13" t="s">
        <v>173</v>
      </c>
      <c r="E38" s="18" t="s">
        <v>140</v>
      </c>
      <c r="F38" s="15">
        <v>150</v>
      </c>
      <c r="G38" s="21" t="s">
        <v>156</v>
      </c>
      <c r="H38" s="15">
        <v>3</v>
      </c>
      <c r="I38" s="23" t="s">
        <v>166</v>
      </c>
      <c r="J38" s="15">
        <v>4</v>
      </c>
      <c r="K38" s="13"/>
      <c r="L38" s="15"/>
      <c r="M38" s="13"/>
      <c r="N38" s="1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48" spans="4:5">
      <c r="D48" s="1" t="s">
        <v>174</v>
      </c>
      <c r="E48" s="1" t="s">
        <v>175</v>
      </c>
    </row>
    <row r="49" spans="4:9">
      <c r="D49" s="1">
        <v>8</v>
      </c>
      <c r="E49" s="1">
        <v>1.3</v>
      </c>
      <c r="F49" s="1" t="str">
        <f>$B$2&amp;D$48&amp;$B$2&amp;$B$1&amp;ROUND(D49-1,2)</f>
        <v>"FinalHpRate":7</v>
      </c>
      <c r="G49" s="1" t="str">
        <f>$B$2&amp;E$48&amp;$B$2&amp;$B$1&amp;ROUND(E49-1,2)</f>
        <v>"FinalAtkRate":0.3</v>
      </c>
      <c r="I49" s="1" t="str">
        <f>$A$3&amp;_xlfn.TEXTJOIN($C$1,1,F49:G49)&amp;$A$4</f>
        <v>{"FinalHpRate":7,"FinalAtkRate":0.3}</v>
      </c>
    </row>
    <row r="50" spans="4:9">
      <c r="D50" s="1">
        <v>14</v>
      </c>
      <c r="E50" s="1">
        <v>1.3</v>
      </c>
      <c r="F50" s="1" t="str">
        <f t="shared" ref="F50:F54" si="125">$B$2&amp;D$48&amp;$B$2&amp;$B$1&amp;ROUND(D50-1,2)</f>
        <v>"FinalHpRate":13</v>
      </c>
      <c r="G50" s="1" t="str">
        <f t="shared" ref="G50:G54" si="126">$B$2&amp;E$48&amp;$B$2&amp;$B$1&amp;ROUND(E50-1,2)</f>
        <v>"FinalAtkRate":0.3</v>
      </c>
      <c r="I50" s="1" t="str">
        <f t="shared" ref="I50:I54" si="127">$A$3&amp;_xlfn.TEXTJOIN($C$1,1,F50:G50)&amp;$A$4</f>
        <v>{"FinalHpRate":13,"FinalAtkRate":0.3}</v>
      </c>
    </row>
    <row r="51" spans="4:9">
      <c r="D51" s="1">
        <v>38</v>
      </c>
      <c r="E51" s="1">
        <v>1.3</v>
      </c>
      <c r="F51" s="1" t="str">
        <f t="shared" si="125"/>
        <v>"FinalHpRate":37</v>
      </c>
      <c r="G51" s="1" t="str">
        <f t="shared" si="126"/>
        <v>"FinalAtkRate":0.3</v>
      </c>
      <c r="I51" s="1" t="str">
        <f t="shared" si="127"/>
        <v>{"FinalHpRate":37,"FinalAtkRate":0.3}</v>
      </c>
    </row>
    <row r="52" spans="4:9">
      <c r="D52" s="1">
        <v>78</v>
      </c>
      <c r="E52" s="1">
        <v>1.3</v>
      </c>
      <c r="F52" s="1" t="str">
        <f t="shared" si="125"/>
        <v>"FinalHpRate":77</v>
      </c>
      <c r="G52" s="1" t="str">
        <f t="shared" si="126"/>
        <v>"FinalAtkRate":0.3</v>
      </c>
      <c r="I52" s="1" t="str">
        <f t="shared" si="127"/>
        <v>{"FinalHpRate":77,"FinalAtkRate":0.3}</v>
      </c>
    </row>
    <row r="53" spans="4:9">
      <c r="D53" s="1">
        <v>235</v>
      </c>
      <c r="E53" s="1">
        <v>1.3</v>
      </c>
      <c r="F53" s="1" t="str">
        <f t="shared" si="125"/>
        <v>"FinalHpRate":234</v>
      </c>
      <c r="G53" s="1" t="str">
        <f t="shared" si="126"/>
        <v>"FinalAtkRate":0.3</v>
      </c>
      <c r="I53" s="1" t="str">
        <f t="shared" si="127"/>
        <v>{"FinalHpRate":234,"FinalAtkRate":0.3}</v>
      </c>
    </row>
    <row r="54" spans="4:9">
      <c r="D54" s="1">
        <v>1</v>
      </c>
      <c r="E54" s="1">
        <v>1.3</v>
      </c>
      <c r="F54" s="1" t="str">
        <f t="shared" si="125"/>
        <v>"FinalHpRate":0</v>
      </c>
      <c r="G54" s="1" t="str">
        <f t="shared" si="126"/>
        <v>"FinalAtkRate":0.3</v>
      </c>
      <c r="I54" s="1" t="str">
        <f t="shared" si="127"/>
        <v>{"FinalHpRate":0,"FinalAtkRate":0.3}</v>
      </c>
    </row>
  </sheetData>
  <mergeCells count="42">
    <mergeCell ref="E10:AR10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D12"/>
    <mergeCell ref="AE12:AF12"/>
    <mergeCell ref="AG12:AH12"/>
    <mergeCell ref="AI12:AJ12"/>
    <mergeCell ref="AK12:AL12"/>
    <mergeCell ref="AM12:AN12"/>
    <mergeCell ref="AO12:AP12"/>
    <mergeCell ref="AQ12:AR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I13:AJ13"/>
    <mergeCell ref="AK13:AL13"/>
    <mergeCell ref="AM13:AN13"/>
    <mergeCell ref="AO13:AP13"/>
    <mergeCell ref="AQ13:AR13"/>
    <mergeCell ref="E24:N24"/>
  </mergeCells>
  <conditionalFormatting sqref="E12:AR12">
    <cfRule type="colorScale" priority="1">
      <colorScale>
        <cfvo type="min"/>
        <cfvo type="max"/>
        <color rgb="FF63BE7B"/>
        <color rgb="FFFFEF9C"/>
      </colorScale>
    </cfRule>
  </conditionalFormatting>
  <conditionalFormatting sqref="E13 G13 I13 K13 M13 O13 Q13 S13 U13 W13 Y13 AA13 AC13 AE13 AG13 AI13 AK13 AM13 AO13 AQ13">
    <cfRule type="colorScale" priority="2">
      <colorScale>
        <cfvo type="min"/>
        <cfvo type="max"/>
        <color rgb="FF63BE7B"/>
        <color rgb="FFFFEF9C"/>
      </colorScale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彭缔豪</cp:lastModifiedBy>
  <dcterms:created xsi:type="dcterms:W3CDTF">2023-05-12T11:15:00Z</dcterms:created>
  <dcterms:modified xsi:type="dcterms:W3CDTF">2025-05-06T09:27:20Z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