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601D6C7B-3709-4B45-8F3D-46CE40A884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  <sheet name="转生地图中转" sheetId="5" r:id="rId3"/>
    <sheet name="楼层配置" sheetId="4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1" i="4" l="1"/>
  <c r="F21" i="1"/>
  <c r="F20" i="1"/>
  <c r="F19" i="1"/>
  <c r="F17" i="1"/>
  <c r="F22" i="1"/>
  <c r="F25" i="1" s="1"/>
  <c r="F28" i="1" s="1"/>
  <c r="F31" i="1" s="1"/>
  <c r="F34" i="1" s="1"/>
  <c r="F37" i="1" s="1"/>
  <c r="F40" i="1" s="1"/>
  <c r="F43" i="1" s="1"/>
  <c r="F46" i="1" s="1"/>
  <c r="F49" i="1" s="1"/>
  <c r="F52" i="1" s="1"/>
  <c r="F55" i="1" s="1"/>
  <c r="F58" i="1" s="1"/>
  <c r="F61" i="1" s="1"/>
  <c r="F64" i="1" s="1"/>
  <c r="F67" i="1" s="1"/>
  <c r="F70" i="1" s="1"/>
  <c r="F73" i="1" s="1"/>
  <c r="F76" i="1" s="1"/>
  <c r="F79" i="1" s="1"/>
  <c r="F82" i="1" s="1"/>
  <c r="F85" i="1" s="1"/>
  <c r="F88" i="1" s="1"/>
  <c r="F91" i="1" s="1"/>
  <c r="F94" i="1" s="1"/>
  <c r="F97" i="1" s="1"/>
  <c r="F100" i="1" s="1"/>
  <c r="F103" i="1" s="1"/>
  <c r="F106" i="1" s="1"/>
  <c r="F109" i="1" s="1"/>
  <c r="F112" i="1" s="1"/>
  <c r="F115" i="1" s="1"/>
  <c r="F118" i="1" s="1"/>
  <c r="F121" i="1" s="1"/>
  <c r="F124" i="1" s="1"/>
  <c r="F24" i="1"/>
  <c r="F27" i="1" s="1"/>
  <c r="F30" i="1" s="1"/>
  <c r="F33" i="1" s="1"/>
  <c r="F36" i="1" s="1"/>
  <c r="F39" i="1" s="1"/>
  <c r="F42" i="1" s="1"/>
  <c r="F45" i="1" s="1"/>
  <c r="F48" i="1" s="1"/>
  <c r="F51" i="1" s="1"/>
  <c r="F54" i="1" s="1"/>
  <c r="F57" i="1" s="1"/>
  <c r="F60" i="1" s="1"/>
  <c r="F63" i="1" s="1"/>
  <c r="F66" i="1" s="1"/>
  <c r="F69" i="1" s="1"/>
  <c r="F72" i="1" s="1"/>
  <c r="F75" i="1" s="1"/>
  <c r="F78" i="1" s="1"/>
  <c r="F81" i="1" s="1"/>
  <c r="F84" i="1" s="1"/>
  <c r="F87" i="1" s="1"/>
  <c r="F90" i="1" s="1"/>
  <c r="F93" i="1" s="1"/>
  <c r="F96" i="1" s="1"/>
  <c r="F99" i="1" s="1"/>
  <c r="F102" i="1" s="1"/>
  <c r="F105" i="1" s="1"/>
  <c r="F108" i="1" s="1"/>
  <c r="F111" i="1" s="1"/>
  <c r="F114" i="1" s="1"/>
  <c r="F117" i="1" s="1"/>
  <c r="F120" i="1" s="1"/>
  <c r="F123" i="1" s="1"/>
  <c r="F23" i="1"/>
  <c r="F26" i="1"/>
  <c r="F29" i="1"/>
  <c r="F32" i="1" s="1"/>
  <c r="F35" i="1" s="1"/>
  <c r="F38" i="1" s="1"/>
  <c r="F41" i="1" s="1"/>
  <c r="F44" i="1" s="1"/>
  <c r="F47" i="1" s="1"/>
  <c r="F50" i="1" s="1"/>
  <c r="F53" i="1" s="1"/>
  <c r="F56" i="1" s="1"/>
  <c r="F59" i="1" s="1"/>
  <c r="F62" i="1" s="1"/>
  <c r="F65" i="1" s="1"/>
  <c r="F68" i="1" s="1"/>
  <c r="F71" i="1" s="1"/>
  <c r="F74" i="1" s="1"/>
  <c r="F77" i="1" s="1"/>
  <c r="F80" i="1" s="1"/>
  <c r="F83" i="1" s="1"/>
  <c r="F86" i="1" s="1"/>
  <c r="F89" i="1" s="1"/>
  <c r="F92" i="1" s="1"/>
  <c r="F95" i="1" s="1"/>
  <c r="F98" i="1" s="1"/>
  <c r="F101" i="1" s="1"/>
  <c r="F104" i="1" s="1"/>
  <c r="F107" i="1" s="1"/>
  <c r="F110" i="1" s="1"/>
  <c r="F113" i="1" s="1"/>
  <c r="F116" i="1" s="1"/>
  <c r="F119" i="1" s="1"/>
  <c r="F122" i="1" s="1"/>
  <c r="F18" i="1"/>
  <c r="F16" i="1"/>
  <c r="H10" i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9" i="1"/>
  <c r="I10" i="1" l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9" i="1"/>
  <c r="I8" i="1"/>
  <c r="I7" i="1"/>
  <c r="I6" i="1"/>
  <c r="R6" i="1"/>
  <c r="R7" i="1"/>
  <c r="R8" i="1"/>
  <c r="R9" i="1"/>
  <c r="R10" i="1"/>
  <c r="R11" i="1"/>
  <c r="R12" i="1"/>
  <c r="R14" i="1"/>
  <c r="R17" i="1"/>
  <c r="R18" i="1"/>
  <c r="R19" i="1"/>
  <c r="R22" i="1"/>
  <c r="R24" i="1"/>
  <c r="R27" i="1"/>
  <c r="R28" i="1"/>
  <c r="R29" i="1"/>
  <c r="R32" i="1"/>
  <c r="R34" i="1"/>
  <c r="R37" i="1"/>
  <c r="R38" i="1"/>
  <c r="R39" i="1"/>
  <c r="R42" i="1"/>
  <c r="R44" i="1"/>
  <c r="R47" i="1"/>
  <c r="R48" i="1"/>
  <c r="R49" i="1"/>
  <c r="R52" i="1"/>
  <c r="R54" i="1"/>
  <c r="R57" i="1"/>
  <c r="R58" i="1"/>
  <c r="R59" i="1"/>
  <c r="R62" i="1"/>
  <c r="R64" i="1"/>
  <c r="R67" i="1"/>
  <c r="R68" i="1"/>
  <c r="R69" i="1"/>
  <c r="R72" i="1"/>
  <c r="R74" i="1"/>
  <c r="R77" i="1"/>
  <c r="R78" i="1"/>
  <c r="R79" i="1"/>
  <c r="R82" i="1"/>
  <c r="R84" i="1"/>
  <c r="R87" i="1"/>
  <c r="R88" i="1"/>
  <c r="R89" i="1"/>
  <c r="R92" i="1"/>
  <c r="R94" i="1"/>
  <c r="R97" i="1"/>
  <c r="R107" i="1" s="1"/>
  <c r="R117" i="1" s="1"/>
  <c r="R98" i="1"/>
  <c r="R108" i="1" s="1"/>
  <c r="R118" i="1" s="1"/>
  <c r="R99" i="1"/>
  <c r="R109" i="1" s="1"/>
  <c r="R119" i="1" s="1"/>
  <c r="R102" i="1"/>
  <c r="R112" i="1" s="1"/>
  <c r="R122" i="1" s="1"/>
  <c r="R104" i="1"/>
  <c r="R114" i="1" s="1"/>
  <c r="R124" i="1" s="1"/>
  <c r="Q13" i="1"/>
  <c r="Q15" i="1"/>
  <c r="Q16" i="1"/>
  <c r="Q20" i="1"/>
  <c r="Q21" i="1"/>
  <c r="Q23" i="1"/>
  <c r="Q25" i="1"/>
  <c r="Q26" i="1"/>
  <c r="Q30" i="1"/>
  <c r="Q31" i="1"/>
  <c r="Q33" i="1"/>
  <c r="Q35" i="1"/>
  <c r="Q36" i="1"/>
  <c r="Q40" i="1"/>
  <c r="Q41" i="1"/>
  <c r="Q43" i="1"/>
  <c r="Q45" i="1"/>
  <c r="Q46" i="1"/>
  <c r="Q50" i="1"/>
  <c r="Q51" i="1"/>
  <c r="Q53" i="1"/>
  <c r="Q55" i="1"/>
  <c r="Q56" i="1"/>
  <c r="Q60" i="1"/>
  <c r="Q61" i="1"/>
  <c r="Q63" i="1"/>
  <c r="Q65" i="1"/>
  <c r="Q66" i="1"/>
  <c r="Q70" i="1"/>
  <c r="Q71" i="1"/>
  <c r="Q73" i="1"/>
  <c r="Q75" i="1"/>
  <c r="Q76" i="1"/>
  <c r="Q80" i="1"/>
  <c r="Q81" i="1"/>
  <c r="Q83" i="1"/>
  <c r="Q85" i="1"/>
  <c r="Q86" i="1"/>
  <c r="Q90" i="1"/>
  <c r="Q91" i="1"/>
  <c r="Q93" i="1"/>
  <c r="Q95" i="1"/>
  <c r="Q105" i="1" s="1"/>
  <c r="Q115" i="1" s="1"/>
  <c r="Q96" i="1"/>
  <c r="Q106" i="1" s="1"/>
  <c r="Q116" i="1" s="1"/>
  <c r="Q100" i="1"/>
  <c r="Q110" i="1" s="1"/>
  <c r="Q120" i="1" s="1"/>
  <c r="Q101" i="1"/>
  <c r="Q111" i="1" s="1"/>
  <c r="Q121" i="1" s="1"/>
  <c r="Q103" i="1"/>
  <c r="Q113" i="1" s="1"/>
  <c r="Q123" i="1" s="1"/>
  <c r="Q5" i="1"/>
  <c r="P6" i="1"/>
  <c r="U6" i="1" s="1"/>
  <c r="P7" i="1"/>
  <c r="U7" i="1" s="1"/>
  <c r="P8" i="1"/>
  <c r="U8" i="1" s="1"/>
  <c r="P9" i="1"/>
  <c r="U9" i="1" s="1"/>
  <c r="P10" i="1"/>
  <c r="U10" i="1" s="1"/>
  <c r="P11" i="1"/>
  <c r="U11" i="1" s="1"/>
  <c r="P12" i="1"/>
  <c r="U12" i="1" s="1"/>
  <c r="P13" i="1"/>
  <c r="U13" i="1" s="1"/>
  <c r="P14" i="1"/>
  <c r="U14" i="1" s="1"/>
  <c r="P15" i="1"/>
  <c r="U15" i="1" s="1"/>
  <c r="P16" i="1"/>
  <c r="U16" i="1" s="1"/>
  <c r="P17" i="1"/>
  <c r="U17" i="1" s="1"/>
  <c r="P18" i="1"/>
  <c r="U18" i="1" s="1"/>
  <c r="P19" i="1"/>
  <c r="U19" i="1" s="1"/>
  <c r="P20" i="1"/>
  <c r="U20" i="1" s="1"/>
  <c r="P21" i="1"/>
  <c r="U21" i="1" s="1"/>
  <c r="P22" i="1"/>
  <c r="U22" i="1" s="1"/>
  <c r="P23" i="1"/>
  <c r="U23" i="1" s="1"/>
  <c r="P24" i="1"/>
  <c r="U24" i="1" s="1"/>
  <c r="P25" i="1"/>
  <c r="U25" i="1" s="1"/>
  <c r="P26" i="1"/>
  <c r="U26" i="1" s="1"/>
  <c r="P27" i="1"/>
  <c r="U27" i="1" s="1"/>
  <c r="P28" i="1"/>
  <c r="U28" i="1" s="1"/>
  <c r="P29" i="1"/>
  <c r="U29" i="1" s="1"/>
  <c r="P30" i="1"/>
  <c r="U30" i="1" s="1"/>
  <c r="P31" i="1"/>
  <c r="U31" i="1" s="1"/>
  <c r="P32" i="1"/>
  <c r="U32" i="1" s="1"/>
  <c r="P33" i="1"/>
  <c r="U33" i="1" s="1"/>
  <c r="P34" i="1"/>
  <c r="U34" i="1" s="1"/>
  <c r="P35" i="1"/>
  <c r="U35" i="1" s="1"/>
  <c r="P36" i="1"/>
  <c r="U36" i="1" s="1"/>
  <c r="P37" i="1"/>
  <c r="U37" i="1" s="1"/>
  <c r="P38" i="1"/>
  <c r="U38" i="1" s="1"/>
  <c r="P39" i="1"/>
  <c r="U39" i="1" s="1"/>
  <c r="P40" i="1"/>
  <c r="U40" i="1" s="1"/>
  <c r="P41" i="1"/>
  <c r="U41" i="1" s="1"/>
  <c r="P42" i="1"/>
  <c r="U42" i="1" s="1"/>
  <c r="P43" i="1"/>
  <c r="U43" i="1" s="1"/>
  <c r="P44" i="1"/>
  <c r="U44" i="1" s="1"/>
  <c r="P45" i="1"/>
  <c r="U45" i="1" s="1"/>
  <c r="P46" i="1"/>
  <c r="U46" i="1" s="1"/>
  <c r="P47" i="1"/>
  <c r="U47" i="1" s="1"/>
  <c r="P48" i="1"/>
  <c r="U48" i="1" s="1"/>
  <c r="P49" i="1"/>
  <c r="U49" i="1" s="1"/>
  <c r="P50" i="1"/>
  <c r="U50" i="1" s="1"/>
  <c r="P51" i="1"/>
  <c r="U51" i="1" s="1"/>
  <c r="P52" i="1"/>
  <c r="U52" i="1" s="1"/>
  <c r="P53" i="1"/>
  <c r="U53" i="1" s="1"/>
  <c r="P54" i="1"/>
  <c r="U54" i="1" s="1"/>
  <c r="P55" i="1"/>
  <c r="U55" i="1" s="1"/>
  <c r="P56" i="1"/>
  <c r="U56" i="1" s="1"/>
  <c r="P57" i="1"/>
  <c r="U57" i="1" s="1"/>
  <c r="P58" i="1"/>
  <c r="U58" i="1" s="1"/>
  <c r="P59" i="1"/>
  <c r="U59" i="1" s="1"/>
  <c r="P60" i="1"/>
  <c r="U60" i="1" s="1"/>
  <c r="P61" i="1"/>
  <c r="U61" i="1" s="1"/>
  <c r="P62" i="1"/>
  <c r="U62" i="1" s="1"/>
  <c r="P63" i="1"/>
  <c r="U63" i="1" s="1"/>
  <c r="P64" i="1"/>
  <c r="U64" i="1" s="1"/>
  <c r="P65" i="1"/>
  <c r="U65" i="1" s="1"/>
  <c r="P66" i="1"/>
  <c r="U66" i="1" s="1"/>
  <c r="P67" i="1"/>
  <c r="U67" i="1" s="1"/>
  <c r="P68" i="1"/>
  <c r="U68" i="1" s="1"/>
  <c r="P69" i="1"/>
  <c r="U69" i="1" s="1"/>
  <c r="P70" i="1"/>
  <c r="U70" i="1" s="1"/>
  <c r="P71" i="1"/>
  <c r="U71" i="1" s="1"/>
  <c r="P72" i="1"/>
  <c r="U72" i="1" s="1"/>
  <c r="P73" i="1"/>
  <c r="U73" i="1" s="1"/>
  <c r="P74" i="1"/>
  <c r="U74" i="1" s="1"/>
  <c r="P75" i="1"/>
  <c r="U75" i="1" s="1"/>
  <c r="P76" i="1"/>
  <c r="U76" i="1" s="1"/>
  <c r="P77" i="1"/>
  <c r="U77" i="1" s="1"/>
  <c r="P78" i="1"/>
  <c r="U78" i="1" s="1"/>
  <c r="P79" i="1"/>
  <c r="U79" i="1" s="1"/>
  <c r="P80" i="1"/>
  <c r="U80" i="1" s="1"/>
  <c r="P81" i="1"/>
  <c r="U81" i="1" s="1"/>
  <c r="P82" i="1"/>
  <c r="U82" i="1" s="1"/>
  <c r="P83" i="1"/>
  <c r="U83" i="1" s="1"/>
  <c r="P84" i="1"/>
  <c r="U84" i="1" s="1"/>
  <c r="P85" i="1"/>
  <c r="U85" i="1" s="1"/>
  <c r="P86" i="1"/>
  <c r="U86" i="1" s="1"/>
  <c r="P87" i="1"/>
  <c r="U87" i="1" s="1"/>
  <c r="P88" i="1"/>
  <c r="U88" i="1" s="1"/>
  <c r="P89" i="1"/>
  <c r="U89" i="1" s="1"/>
  <c r="P90" i="1"/>
  <c r="U90" i="1" s="1"/>
  <c r="P91" i="1"/>
  <c r="U91" i="1" s="1"/>
  <c r="P92" i="1"/>
  <c r="U92" i="1" s="1"/>
  <c r="P93" i="1"/>
  <c r="U93" i="1" s="1"/>
  <c r="P94" i="1"/>
  <c r="U94" i="1" s="1"/>
  <c r="P95" i="1"/>
  <c r="P105" i="1" s="1"/>
  <c r="P115" i="1" s="1"/>
  <c r="U115" i="1" s="1"/>
  <c r="P96" i="1"/>
  <c r="P106" i="1" s="1"/>
  <c r="P116" i="1" s="1"/>
  <c r="U116" i="1" s="1"/>
  <c r="P97" i="1"/>
  <c r="P107" i="1" s="1"/>
  <c r="P117" i="1" s="1"/>
  <c r="U117" i="1" s="1"/>
  <c r="P98" i="1"/>
  <c r="P108" i="1" s="1"/>
  <c r="P118" i="1" s="1"/>
  <c r="U118" i="1" s="1"/>
  <c r="P99" i="1"/>
  <c r="P109" i="1" s="1"/>
  <c r="P119" i="1" s="1"/>
  <c r="U119" i="1" s="1"/>
  <c r="P100" i="1"/>
  <c r="P110" i="1" s="1"/>
  <c r="P120" i="1" s="1"/>
  <c r="U120" i="1" s="1"/>
  <c r="P101" i="1"/>
  <c r="P111" i="1" s="1"/>
  <c r="P121" i="1" s="1"/>
  <c r="U121" i="1" s="1"/>
  <c r="P102" i="1"/>
  <c r="P112" i="1" s="1"/>
  <c r="P122" i="1" s="1"/>
  <c r="U122" i="1" s="1"/>
  <c r="P103" i="1"/>
  <c r="P113" i="1" s="1"/>
  <c r="P123" i="1" s="1"/>
  <c r="U123" i="1" s="1"/>
  <c r="P104" i="1"/>
  <c r="P114" i="1" s="1"/>
  <c r="P124" i="1" s="1"/>
  <c r="U124" i="1" s="1"/>
  <c r="P5" i="1"/>
  <c r="U5" i="1" s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105" i="1" s="1"/>
  <c r="O115" i="1" s="1"/>
  <c r="O96" i="1"/>
  <c r="O106" i="1" s="1"/>
  <c r="O116" i="1" s="1"/>
  <c r="O97" i="1"/>
  <c r="O107" i="1" s="1"/>
  <c r="O117" i="1" s="1"/>
  <c r="O98" i="1"/>
  <c r="O108" i="1" s="1"/>
  <c r="O118" i="1" s="1"/>
  <c r="O99" i="1"/>
  <c r="O109" i="1" s="1"/>
  <c r="O119" i="1" s="1"/>
  <c r="O100" i="1"/>
  <c r="O110" i="1" s="1"/>
  <c r="O120" i="1" s="1"/>
  <c r="O101" i="1"/>
  <c r="O111" i="1" s="1"/>
  <c r="O121" i="1" s="1"/>
  <c r="O102" i="1"/>
  <c r="O112" i="1" s="1"/>
  <c r="O122" i="1" s="1"/>
  <c r="O103" i="1"/>
  <c r="O113" i="1" s="1"/>
  <c r="O123" i="1" s="1"/>
  <c r="O104" i="1"/>
  <c r="O114" i="1" s="1"/>
  <c r="O124" i="1" s="1"/>
  <c r="O5" i="1"/>
  <c r="T11" i="5"/>
  <c r="T12" i="5"/>
  <c r="T13" i="5"/>
  <c r="T14" i="5"/>
  <c r="T15" i="5"/>
  <c r="T16" i="5"/>
  <c r="T17" i="5"/>
  <c r="T18" i="5"/>
  <c r="R13" i="1" s="1"/>
  <c r="T19" i="5"/>
  <c r="T20" i="5"/>
  <c r="R15" i="1" s="1"/>
  <c r="T21" i="5"/>
  <c r="R16" i="1" s="1"/>
  <c r="T22" i="5"/>
  <c r="T23" i="5"/>
  <c r="T24" i="5"/>
  <c r="T25" i="5"/>
  <c r="R20" i="1" s="1"/>
  <c r="T26" i="5"/>
  <c r="R21" i="1" s="1"/>
  <c r="T27" i="5"/>
  <c r="T28" i="5"/>
  <c r="R23" i="1" s="1"/>
  <c r="T29" i="5"/>
  <c r="T30" i="5"/>
  <c r="R25" i="1" s="1"/>
  <c r="T31" i="5"/>
  <c r="R26" i="1" s="1"/>
  <c r="T32" i="5"/>
  <c r="T33" i="5"/>
  <c r="T34" i="5"/>
  <c r="T35" i="5"/>
  <c r="R30" i="1" s="1"/>
  <c r="T36" i="5"/>
  <c r="R31" i="1" s="1"/>
  <c r="T37" i="5"/>
  <c r="T38" i="5"/>
  <c r="R33" i="1" s="1"/>
  <c r="T39" i="5"/>
  <c r="T40" i="5"/>
  <c r="R35" i="1" s="1"/>
  <c r="T41" i="5"/>
  <c r="R36" i="1" s="1"/>
  <c r="T42" i="5"/>
  <c r="T43" i="5"/>
  <c r="T44" i="5"/>
  <c r="T45" i="5"/>
  <c r="R40" i="1" s="1"/>
  <c r="T46" i="5"/>
  <c r="R41" i="1" s="1"/>
  <c r="T47" i="5"/>
  <c r="T48" i="5"/>
  <c r="R43" i="1" s="1"/>
  <c r="T49" i="5"/>
  <c r="T50" i="5"/>
  <c r="R45" i="1" s="1"/>
  <c r="T51" i="5"/>
  <c r="R46" i="1" s="1"/>
  <c r="T52" i="5"/>
  <c r="T53" i="5"/>
  <c r="T54" i="5"/>
  <c r="T55" i="5"/>
  <c r="R50" i="1" s="1"/>
  <c r="T56" i="5"/>
  <c r="R51" i="1" s="1"/>
  <c r="T57" i="5"/>
  <c r="T58" i="5"/>
  <c r="R53" i="1" s="1"/>
  <c r="T59" i="5"/>
  <c r="T60" i="5"/>
  <c r="R55" i="1" s="1"/>
  <c r="T61" i="5"/>
  <c r="R56" i="1" s="1"/>
  <c r="T62" i="5"/>
  <c r="T63" i="5"/>
  <c r="T64" i="5"/>
  <c r="T65" i="5"/>
  <c r="R60" i="1" s="1"/>
  <c r="T66" i="5"/>
  <c r="R61" i="1" s="1"/>
  <c r="T67" i="5"/>
  <c r="T68" i="5"/>
  <c r="R63" i="1" s="1"/>
  <c r="T69" i="5"/>
  <c r="T70" i="5"/>
  <c r="R65" i="1" s="1"/>
  <c r="T71" i="5"/>
  <c r="R66" i="1" s="1"/>
  <c r="T72" i="5"/>
  <c r="T73" i="5"/>
  <c r="T74" i="5"/>
  <c r="T75" i="5"/>
  <c r="R70" i="1" s="1"/>
  <c r="T76" i="5"/>
  <c r="R71" i="1" s="1"/>
  <c r="T77" i="5"/>
  <c r="T78" i="5"/>
  <c r="R73" i="1" s="1"/>
  <c r="T79" i="5"/>
  <c r="T80" i="5"/>
  <c r="R75" i="1" s="1"/>
  <c r="T81" i="5"/>
  <c r="R76" i="1" s="1"/>
  <c r="T82" i="5"/>
  <c r="T83" i="5"/>
  <c r="T84" i="5"/>
  <c r="T85" i="5"/>
  <c r="R80" i="1" s="1"/>
  <c r="T86" i="5"/>
  <c r="R81" i="1" s="1"/>
  <c r="T87" i="5"/>
  <c r="T88" i="5"/>
  <c r="R83" i="1" s="1"/>
  <c r="T89" i="5"/>
  <c r="T90" i="5"/>
  <c r="R85" i="1" s="1"/>
  <c r="T91" i="5"/>
  <c r="R86" i="1" s="1"/>
  <c r="T92" i="5"/>
  <c r="T93" i="5"/>
  <c r="T94" i="5"/>
  <c r="T95" i="5"/>
  <c r="R90" i="1" s="1"/>
  <c r="T96" i="5"/>
  <c r="R91" i="1" s="1"/>
  <c r="T97" i="5"/>
  <c r="T98" i="5"/>
  <c r="R93" i="1" s="1"/>
  <c r="T99" i="5"/>
  <c r="T100" i="5"/>
  <c r="R95" i="1" s="1"/>
  <c r="R105" i="1" s="1"/>
  <c r="R115" i="1" s="1"/>
  <c r="T101" i="5"/>
  <c r="R96" i="1" s="1"/>
  <c r="R106" i="1" s="1"/>
  <c r="R116" i="1" s="1"/>
  <c r="T102" i="5"/>
  <c r="T103" i="5"/>
  <c r="T104" i="5"/>
  <c r="T105" i="5"/>
  <c r="R100" i="1" s="1"/>
  <c r="R110" i="1" s="1"/>
  <c r="R120" i="1" s="1"/>
  <c r="T106" i="5"/>
  <c r="R101" i="1" s="1"/>
  <c r="R111" i="1" s="1"/>
  <c r="R121" i="1" s="1"/>
  <c r="T107" i="5"/>
  <c r="T108" i="5"/>
  <c r="R103" i="1" s="1"/>
  <c r="R113" i="1" s="1"/>
  <c r="R123" i="1" s="1"/>
  <c r="T109" i="5"/>
  <c r="T10" i="5"/>
  <c r="R5" i="1" s="1"/>
  <c r="P11" i="5"/>
  <c r="R11" i="5" s="1"/>
  <c r="P12" i="5"/>
  <c r="R12" i="5" s="1"/>
  <c r="P13" i="5"/>
  <c r="R13" i="5" s="1"/>
  <c r="P14" i="5"/>
  <c r="R14" i="5" s="1"/>
  <c r="P15" i="5"/>
  <c r="R15" i="5" s="1"/>
  <c r="P16" i="5"/>
  <c r="R16" i="5" s="1"/>
  <c r="P17" i="5"/>
  <c r="R17" i="5" s="1"/>
  <c r="P18" i="5"/>
  <c r="R18" i="5" s="1"/>
  <c r="P19" i="5"/>
  <c r="R19" i="5" s="1"/>
  <c r="P20" i="5"/>
  <c r="R20" i="5" s="1"/>
  <c r="P21" i="5"/>
  <c r="R21" i="5" s="1"/>
  <c r="P22" i="5"/>
  <c r="R22" i="5" s="1"/>
  <c r="P23" i="5"/>
  <c r="R23" i="5" s="1"/>
  <c r="P24" i="5"/>
  <c r="R24" i="5" s="1"/>
  <c r="P25" i="5"/>
  <c r="R25" i="5" s="1"/>
  <c r="P26" i="5"/>
  <c r="R26" i="5" s="1"/>
  <c r="P27" i="5"/>
  <c r="R27" i="5" s="1"/>
  <c r="P28" i="5"/>
  <c r="R28" i="5" s="1"/>
  <c r="P29" i="5"/>
  <c r="R29" i="5" s="1"/>
  <c r="P30" i="5"/>
  <c r="R30" i="5" s="1"/>
  <c r="P31" i="5"/>
  <c r="R31" i="5" s="1"/>
  <c r="P32" i="5"/>
  <c r="R32" i="5" s="1"/>
  <c r="P33" i="5"/>
  <c r="R33" i="5" s="1"/>
  <c r="P34" i="5"/>
  <c r="R34" i="5" s="1"/>
  <c r="P35" i="5"/>
  <c r="R35" i="5" s="1"/>
  <c r="P36" i="5"/>
  <c r="R36" i="5" s="1"/>
  <c r="P37" i="5"/>
  <c r="R37" i="5" s="1"/>
  <c r="P38" i="5"/>
  <c r="R38" i="5" s="1"/>
  <c r="P39" i="5"/>
  <c r="R39" i="5" s="1"/>
  <c r="P40" i="5"/>
  <c r="R40" i="5" s="1"/>
  <c r="P41" i="5"/>
  <c r="R41" i="5" s="1"/>
  <c r="P42" i="5"/>
  <c r="R42" i="5" s="1"/>
  <c r="P43" i="5"/>
  <c r="R43" i="5" s="1"/>
  <c r="P44" i="5"/>
  <c r="R44" i="5" s="1"/>
  <c r="P45" i="5"/>
  <c r="R45" i="5" s="1"/>
  <c r="P46" i="5"/>
  <c r="R46" i="5" s="1"/>
  <c r="P47" i="5"/>
  <c r="R47" i="5" s="1"/>
  <c r="P48" i="5"/>
  <c r="R48" i="5" s="1"/>
  <c r="P49" i="5"/>
  <c r="R49" i="5" s="1"/>
  <c r="P50" i="5"/>
  <c r="R50" i="5" s="1"/>
  <c r="P51" i="5"/>
  <c r="R51" i="5" s="1"/>
  <c r="P52" i="5"/>
  <c r="R52" i="5" s="1"/>
  <c r="P53" i="5"/>
  <c r="R53" i="5" s="1"/>
  <c r="P54" i="5"/>
  <c r="R54" i="5" s="1"/>
  <c r="P55" i="5"/>
  <c r="R55" i="5" s="1"/>
  <c r="P56" i="5"/>
  <c r="R56" i="5" s="1"/>
  <c r="P57" i="5"/>
  <c r="R57" i="5" s="1"/>
  <c r="P58" i="5"/>
  <c r="R58" i="5" s="1"/>
  <c r="P59" i="5"/>
  <c r="R59" i="5" s="1"/>
  <c r="P60" i="5"/>
  <c r="R60" i="5" s="1"/>
  <c r="P61" i="5"/>
  <c r="R61" i="5" s="1"/>
  <c r="P62" i="5"/>
  <c r="R62" i="5" s="1"/>
  <c r="P63" i="5"/>
  <c r="R63" i="5" s="1"/>
  <c r="P64" i="5"/>
  <c r="R64" i="5" s="1"/>
  <c r="P65" i="5"/>
  <c r="R65" i="5" s="1"/>
  <c r="P66" i="5"/>
  <c r="R66" i="5" s="1"/>
  <c r="P67" i="5"/>
  <c r="R67" i="5" s="1"/>
  <c r="P68" i="5"/>
  <c r="R68" i="5" s="1"/>
  <c r="P69" i="5"/>
  <c r="R69" i="5" s="1"/>
  <c r="P70" i="5"/>
  <c r="R70" i="5" s="1"/>
  <c r="P71" i="5"/>
  <c r="R71" i="5" s="1"/>
  <c r="P72" i="5"/>
  <c r="R72" i="5" s="1"/>
  <c r="P73" i="5"/>
  <c r="R73" i="5" s="1"/>
  <c r="P74" i="5"/>
  <c r="R74" i="5" s="1"/>
  <c r="P75" i="5"/>
  <c r="R75" i="5" s="1"/>
  <c r="P76" i="5"/>
  <c r="R76" i="5" s="1"/>
  <c r="P77" i="5"/>
  <c r="R77" i="5" s="1"/>
  <c r="P78" i="5"/>
  <c r="R78" i="5" s="1"/>
  <c r="P79" i="5"/>
  <c r="R79" i="5" s="1"/>
  <c r="P80" i="5"/>
  <c r="R80" i="5" s="1"/>
  <c r="P81" i="5"/>
  <c r="R81" i="5" s="1"/>
  <c r="P82" i="5"/>
  <c r="R82" i="5" s="1"/>
  <c r="P83" i="5"/>
  <c r="R83" i="5" s="1"/>
  <c r="P84" i="5"/>
  <c r="R84" i="5" s="1"/>
  <c r="P85" i="5"/>
  <c r="R85" i="5" s="1"/>
  <c r="P86" i="5"/>
  <c r="R86" i="5" s="1"/>
  <c r="P87" i="5"/>
  <c r="R87" i="5" s="1"/>
  <c r="P88" i="5"/>
  <c r="R88" i="5" s="1"/>
  <c r="P89" i="5"/>
  <c r="R89" i="5" s="1"/>
  <c r="P90" i="5"/>
  <c r="R90" i="5" s="1"/>
  <c r="P91" i="5"/>
  <c r="R91" i="5" s="1"/>
  <c r="P92" i="5"/>
  <c r="R92" i="5" s="1"/>
  <c r="P93" i="5"/>
  <c r="R93" i="5" s="1"/>
  <c r="P94" i="5"/>
  <c r="R94" i="5" s="1"/>
  <c r="P95" i="5"/>
  <c r="R95" i="5" s="1"/>
  <c r="P96" i="5"/>
  <c r="R96" i="5" s="1"/>
  <c r="P97" i="5"/>
  <c r="R97" i="5" s="1"/>
  <c r="P98" i="5"/>
  <c r="R98" i="5" s="1"/>
  <c r="P99" i="5"/>
  <c r="R99" i="5" s="1"/>
  <c r="P100" i="5"/>
  <c r="R100" i="5" s="1"/>
  <c r="P101" i="5"/>
  <c r="R101" i="5" s="1"/>
  <c r="P102" i="5"/>
  <c r="R102" i="5" s="1"/>
  <c r="P103" i="5"/>
  <c r="R103" i="5" s="1"/>
  <c r="P104" i="5"/>
  <c r="R104" i="5" s="1"/>
  <c r="P105" i="5"/>
  <c r="R105" i="5" s="1"/>
  <c r="P106" i="5"/>
  <c r="R106" i="5" s="1"/>
  <c r="P107" i="5"/>
  <c r="R107" i="5" s="1"/>
  <c r="P108" i="5"/>
  <c r="R108" i="5" s="1"/>
  <c r="P109" i="5"/>
  <c r="R109" i="5" s="1"/>
  <c r="P10" i="5"/>
  <c r="R10" i="5" s="1"/>
  <c r="O107" i="5"/>
  <c r="Q107" i="5" s="1"/>
  <c r="O108" i="5"/>
  <c r="Q108" i="5" s="1"/>
  <c r="O109" i="5"/>
  <c r="Q109" i="5" s="1"/>
  <c r="O11" i="5"/>
  <c r="Q11" i="5" s="1"/>
  <c r="O12" i="5"/>
  <c r="Q12" i="5" s="1"/>
  <c r="O13" i="5"/>
  <c r="Q13" i="5" s="1"/>
  <c r="O14" i="5"/>
  <c r="Q14" i="5" s="1"/>
  <c r="S14" i="5" s="1"/>
  <c r="Q9" i="1" s="1"/>
  <c r="O15" i="5"/>
  <c r="Q15" i="5" s="1"/>
  <c r="O16" i="5"/>
  <c r="Q16" i="5" s="1"/>
  <c r="S16" i="5" s="1"/>
  <c r="Q11" i="1" s="1"/>
  <c r="O17" i="5"/>
  <c r="Q17" i="5" s="1"/>
  <c r="O18" i="5"/>
  <c r="Q18" i="5" s="1"/>
  <c r="S18" i="5" s="1"/>
  <c r="O19" i="5"/>
  <c r="Q19" i="5" s="1"/>
  <c r="O20" i="5"/>
  <c r="Q20" i="5" s="1"/>
  <c r="O21" i="5"/>
  <c r="Q21" i="5" s="1"/>
  <c r="O22" i="5"/>
  <c r="Q22" i="5" s="1"/>
  <c r="O23" i="5"/>
  <c r="Q23" i="5" s="1"/>
  <c r="O24" i="5"/>
  <c r="Q24" i="5" s="1"/>
  <c r="O25" i="5"/>
  <c r="Q25" i="5" s="1"/>
  <c r="O26" i="5"/>
  <c r="Q26" i="5" s="1"/>
  <c r="S26" i="5" s="1"/>
  <c r="O27" i="5"/>
  <c r="Q27" i="5" s="1"/>
  <c r="S27" i="5" s="1"/>
  <c r="Q22" i="1" s="1"/>
  <c r="O28" i="5"/>
  <c r="Q28" i="5" s="1"/>
  <c r="S28" i="5" s="1"/>
  <c r="O29" i="5"/>
  <c r="Q29" i="5" s="1"/>
  <c r="O30" i="5"/>
  <c r="Q30" i="5" s="1"/>
  <c r="S30" i="5" s="1"/>
  <c r="O31" i="5"/>
  <c r="Q31" i="5" s="1"/>
  <c r="O32" i="5"/>
  <c r="Q32" i="5" s="1"/>
  <c r="O33" i="5"/>
  <c r="Q33" i="5" s="1"/>
  <c r="O34" i="5"/>
  <c r="Q34" i="5" s="1"/>
  <c r="O35" i="5"/>
  <c r="Q35" i="5" s="1"/>
  <c r="O36" i="5"/>
  <c r="Q36" i="5" s="1"/>
  <c r="O37" i="5"/>
  <c r="Q37" i="5" s="1"/>
  <c r="O38" i="5"/>
  <c r="Q38" i="5" s="1"/>
  <c r="S38" i="5" s="1"/>
  <c r="O39" i="5"/>
  <c r="Q39" i="5" s="1"/>
  <c r="S39" i="5" s="1"/>
  <c r="Q34" i="1" s="1"/>
  <c r="O40" i="5"/>
  <c r="Q40" i="5" s="1"/>
  <c r="S40" i="5" s="1"/>
  <c r="O41" i="5"/>
  <c r="Q41" i="5" s="1"/>
  <c r="O42" i="5"/>
  <c r="Q42" i="5" s="1"/>
  <c r="S42" i="5" s="1"/>
  <c r="Q37" i="1" s="1"/>
  <c r="O43" i="5"/>
  <c r="Q43" i="5" s="1"/>
  <c r="O44" i="5"/>
  <c r="Q44" i="5" s="1"/>
  <c r="O45" i="5"/>
  <c r="Q45" i="5" s="1"/>
  <c r="O46" i="5"/>
  <c r="Q46" i="5" s="1"/>
  <c r="O47" i="5"/>
  <c r="Q47" i="5" s="1"/>
  <c r="O48" i="5"/>
  <c r="Q48" i="5" s="1"/>
  <c r="O49" i="5"/>
  <c r="Q49" i="5" s="1"/>
  <c r="O50" i="5"/>
  <c r="Q50" i="5" s="1"/>
  <c r="S50" i="5" s="1"/>
  <c r="O51" i="5"/>
  <c r="Q51" i="5" s="1"/>
  <c r="S51" i="5" s="1"/>
  <c r="O52" i="5"/>
  <c r="Q52" i="5" s="1"/>
  <c r="S52" i="5" s="1"/>
  <c r="Q47" i="1" s="1"/>
  <c r="O53" i="5"/>
  <c r="Q53" i="5" s="1"/>
  <c r="O54" i="5"/>
  <c r="Q54" i="5" s="1"/>
  <c r="S54" i="5" s="1"/>
  <c r="Q49" i="1" s="1"/>
  <c r="O55" i="5"/>
  <c r="Q55" i="5" s="1"/>
  <c r="O56" i="5"/>
  <c r="Q56" i="5" s="1"/>
  <c r="O57" i="5"/>
  <c r="Q57" i="5" s="1"/>
  <c r="O58" i="5"/>
  <c r="Q58" i="5" s="1"/>
  <c r="O59" i="5"/>
  <c r="Q59" i="5" s="1"/>
  <c r="O60" i="5"/>
  <c r="Q60" i="5" s="1"/>
  <c r="O61" i="5"/>
  <c r="Q61" i="5" s="1"/>
  <c r="O62" i="5"/>
  <c r="Q62" i="5" s="1"/>
  <c r="S62" i="5" s="1"/>
  <c r="Q57" i="1" s="1"/>
  <c r="O63" i="5"/>
  <c r="Q63" i="5" s="1"/>
  <c r="S63" i="5" s="1"/>
  <c r="Q58" i="1" s="1"/>
  <c r="O64" i="5"/>
  <c r="Q64" i="5" s="1"/>
  <c r="S64" i="5" s="1"/>
  <c r="Q59" i="1" s="1"/>
  <c r="O65" i="5"/>
  <c r="Q65" i="5" s="1"/>
  <c r="O66" i="5"/>
  <c r="Q66" i="5" s="1"/>
  <c r="S66" i="5" s="1"/>
  <c r="O67" i="5"/>
  <c r="Q67" i="5" s="1"/>
  <c r="O68" i="5"/>
  <c r="Q68" i="5" s="1"/>
  <c r="O69" i="5"/>
  <c r="Q69" i="5" s="1"/>
  <c r="O70" i="5"/>
  <c r="Q70" i="5" s="1"/>
  <c r="O71" i="5"/>
  <c r="Q71" i="5" s="1"/>
  <c r="O72" i="5"/>
  <c r="Q72" i="5" s="1"/>
  <c r="O73" i="5"/>
  <c r="Q73" i="5" s="1"/>
  <c r="O74" i="5"/>
  <c r="Q74" i="5" s="1"/>
  <c r="S74" i="5" s="1"/>
  <c r="Q69" i="1" s="1"/>
  <c r="O75" i="5"/>
  <c r="Q75" i="5" s="1"/>
  <c r="S75" i="5" s="1"/>
  <c r="O76" i="5"/>
  <c r="Q76" i="5" s="1"/>
  <c r="S76" i="5" s="1"/>
  <c r="O77" i="5"/>
  <c r="Q77" i="5" s="1"/>
  <c r="O78" i="5"/>
  <c r="Q78" i="5" s="1"/>
  <c r="S78" i="5" s="1"/>
  <c r="O79" i="5"/>
  <c r="Q79" i="5" s="1"/>
  <c r="O80" i="5"/>
  <c r="Q80" i="5" s="1"/>
  <c r="O81" i="5"/>
  <c r="Q81" i="5" s="1"/>
  <c r="O82" i="5"/>
  <c r="Q82" i="5" s="1"/>
  <c r="O83" i="5"/>
  <c r="Q83" i="5" s="1"/>
  <c r="O84" i="5"/>
  <c r="Q84" i="5" s="1"/>
  <c r="O85" i="5"/>
  <c r="Q85" i="5" s="1"/>
  <c r="O86" i="5"/>
  <c r="Q86" i="5" s="1"/>
  <c r="S86" i="5" s="1"/>
  <c r="O87" i="5"/>
  <c r="Q87" i="5" s="1"/>
  <c r="S87" i="5" s="1"/>
  <c r="Q82" i="1" s="1"/>
  <c r="O88" i="5"/>
  <c r="Q88" i="5" s="1"/>
  <c r="S88" i="5" s="1"/>
  <c r="O89" i="5"/>
  <c r="Q89" i="5" s="1"/>
  <c r="O90" i="5"/>
  <c r="Q90" i="5" s="1"/>
  <c r="S90" i="5" s="1"/>
  <c r="O91" i="5"/>
  <c r="Q91" i="5" s="1"/>
  <c r="O92" i="5"/>
  <c r="Q92" i="5" s="1"/>
  <c r="O93" i="5"/>
  <c r="Q93" i="5" s="1"/>
  <c r="O94" i="5"/>
  <c r="Q94" i="5" s="1"/>
  <c r="O95" i="5"/>
  <c r="Q95" i="5" s="1"/>
  <c r="O96" i="5"/>
  <c r="Q96" i="5" s="1"/>
  <c r="O97" i="5"/>
  <c r="Q97" i="5" s="1"/>
  <c r="O98" i="5"/>
  <c r="Q98" i="5" s="1"/>
  <c r="S98" i="5" s="1"/>
  <c r="O99" i="5"/>
  <c r="Q99" i="5" s="1"/>
  <c r="S99" i="5" s="1"/>
  <c r="Q94" i="1" s="1"/>
  <c r="O100" i="5"/>
  <c r="Q100" i="5" s="1"/>
  <c r="S100" i="5" s="1"/>
  <c r="O101" i="5"/>
  <c r="Q101" i="5" s="1"/>
  <c r="O102" i="5"/>
  <c r="Q102" i="5" s="1"/>
  <c r="S102" i="5" s="1"/>
  <c r="Q97" i="1" s="1"/>
  <c r="Q107" i="1" s="1"/>
  <c r="Q117" i="1" s="1"/>
  <c r="O103" i="5"/>
  <c r="Q103" i="5" s="1"/>
  <c r="O104" i="5"/>
  <c r="Q104" i="5" s="1"/>
  <c r="O105" i="5"/>
  <c r="Q105" i="5" s="1"/>
  <c r="O106" i="5"/>
  <c r="Q106" i="5" s="1"/>
  <c r="O10" i="5"/>
  <c r="Q10" i="5" s="1"/>
  <c r="S10" i="5" s="1"/>
  <c r="E23" i="4"/>
  <c r="D23" i="4"/>
  <c r="AF22" i="4"/>
  <c r="AE22" i="4"/>
  <c r="AD22" i="4"/>
  <c r="AC22" i="4"/>
  <c r="AB22" i="4"/>
  <c r="AA22" i="4"/>
  <c r="Z22" i="4"/>
  <c r="Y22" i="4"/>
  <c r="X22" i="4"/>
  <c r="W22" i="4"/>
  <c r="J22" i="4" s="1"/>
  <c r="E22" i="4"/>
  <c r="D22" i="4"/>
  <c r="AF21" i="4"/>
  <c r="AE21" i="4"/>
  <c r="AD21" i="4"/>
  <c r="AC21" i="4"/>
  <c r="AB21" i="4"/>
  <c r="AA21" i="4"/>
  <c r="Z21" i="4"/>
  <c r="Y21" i="4"/>
  <c r="X21" i="4"/>
  <c r="W21" i="4"/>
  <c r="J21" i="4" s="1"/>
  <c r="E21" i="4"/>
  <c r="D21" i="4"/>
  <c r="AF20" i="4"/>
  <c r="AE20" i="4"/>
  <c r="AD20" i="4"/>
  <c r="AC20" i="4"/>
  <c r="AB20" i="4"/>
  <c r="AA20" i="4"/>
  <c r="Z20" i="4"/>
  <c r="J20" i="4" s="1"/>
  <c r="Y20" i="4"/>
  <c r="X20" i="4"/>
  <c r="W20" i="4"/>
  <c r="E20" i="4"/>
  <c r="D20" i="4"/>
  <c r="AF19" i="4"/>
  <c r="AE19" i="4"/>
  <c r="J19" i="4" s="1"/>
  <c r="AD19" i="4"/>
  <c r="AC19" i="4"/>
  <c r="AB19" i="4"/>
  <c r="AA19" i="4"/>
  <c r="Z19" i="4"/>
  <c r="Y19" i="4"/>
  <c r="X19" i="4"/>
  <c r="W19" i="4"/>
  <c r="E19" i="4"/>
  <c r="D19" i="4"/>
  <c r="AF18" i="4"/>
  <c r="AE18" i="4"/>
  <c r="AD18" i="4"/>
  <c r="AC18" i="4"/>
  <c r="AB18" i="4"/>
  <c r="AA18" i="4"/>
  <c r="Z18" i="4"/>
  <c r="Y18" i="4"/>
  <c r="X18" i="4"/>
  <c r="W18" i="4"/>
  <c r="E18" i="4"/>
  <c r="D18" i="4"/>
  <c r="AF17" i="4"/>
  <c r="AE17" i="4"/>
  <c r="AD17" i="4"/>
  <c r="AC17" i="4"/>
  <c r="AB17" i="4"/>
  <c r="AA17" i="4"/>
  <c r="Z17" i="4"/>
  <c r="Y17" i="4"/>
  <c r="X17" i="4"/>
  <c r="W17" i="4"/>
  <c r="E17" i="4"/>
  <c r="D17" i="4"/>
  <c r="AF16" i="4"/>
  <c r="AE16" i="4"/>
  <c r="AD16" i="4"/>
  <c r="AC16" i="4"/>
  <c r="AB16" i="4"/>
  <c r="AA16" i="4"/>
  <c r="Z16" i="4"/>
  <c r="Y16" i="4"/>
  <c r="X16" i="4"/>
  <c r="W16" i="4"/>
  <c r="E16" i="4"/>
  <c r="D16" i="4"/>
  <c r="AF15" i="4"/>
  <c r="AE15" i="4"/>
  <c r="AD15" i="4"/>
  <c r="AC15" i="4"/>
  <c r="AB15" i="4"/>
  <c r="AA15" i="4"/>
  <c r="Z15" i="4"/>
  <c r="Y15" i="4"/>
  <c r="X15" i="4"/>
  <c r="W15" i="4"/>
  <c r="E15" i="4"/>
  <c r="D15" i="4"/>
  <c r="AF14" i="4"/>
  <c r="AE14" i="4"/>
  <c r="AD14" i="4"/>
  <c r="AC14" i="4"/>
  <c r="AB14" i="4"/>
  <c r="AA14" i="4"/>
  <c r="Z14" i="4"/>
  <c r="Y14" i="4"/>
  <c r="X14" i="4"/>
  <c r="W14" i="4"/>
  <c r="E14" i="4"/>
  <c r="D14" i="4"/>
  <c r="AF13" i="4"/>
  <c r="AE13" i="4"/>
  <c r="AD13" i="4"/>
  <c r="AC13" i="4"/>
  <c r="AB13" i="4"/>
  <c r="AA13" i="4"/>
  <c r="Z13" i="4"/>
  <c r="Y13" i="4"/>
  <c r="X13" i="4"/>
  <c r="W13" i="4"/>
  <c r="E13" i="4"/>
  <c r="D13" i="4"/>
  <c r="AF12" i="4"/>
  <c r="AE12" i="4"/>
  <c r="AD12" i="4"/>
  <c r="AC12" i="4"/>
  <c r="AB12" i="4"/>
  <c r="AA12" i="4"/>
  <c r="Z12" i="4"/>
  <c r="Y12" i="4"/>
  <c r="X12" i="4"/>
  <c r="W12" i="4"/>
  <c r="E12" i="4"/>
  <c r="D12" i="4"/>
  <c r="AF11" i="4"/>
  <c r="AE11" i="4"/>
  <c r="AD11" i="4"/>
  <c r="AC11" i="4"/>
  <c r="AB11" i="4"/>
  <c r="AA11" i="4"/>
  <c r="Z11" i="4"/>
  <c r="X11" i="4"/>
  <c r="W11" i="4"/>
  <c r="E11" i="4"/>
  <c r="D11" i="4"/>
  <c r="AF10" i="4"/>
  <c r="AE10" i="4"/>
  <c r="AD10" i="4"/>
  <c r="AC10" i="4"/>
  <c r="AB10" i="4"/>
  <c r="AA10" i="4"/>
  <c r="Z10" i="4"/>
  <c r="Y10" i="4"/>
  <c r="X10" i="4"/>
  <c r="W10" i="4"/>
  <c r="E10" i="4"/>
  <c r="D10" i="4"/>
  <c r="AF9" i="4"/>
  <c r="AE9" i="4"/>
  <c r="AD9" i="4"/>
  <c r="AC9" i="4"/>
  <c r="AB9" i="4"/>
  <c r="AA9" i="4"/>
  <c r="Z9" i="4"/>
  <c r="Y9" i="4"/>
  <c r="X9" i="4"/>
  <c r="W9" i="4"/>
  <c r="E9" i="4"/>
  <c r="D9" i="4"/>
  <c r="AF8" i="4"/>
  <c r="AE8" i="4"/>
  <c r="AD8" i="4"/>
  <c r="AC8" i="4"/>
  <c r="AB8" i="4"/>
  <c r="AA8" i="4"/>
  <c r="Z8" i="4"/>
  <c r="Y8" i="4"/>
  <c r="X8" i="4"/>
  <c r="W8" i="4"/>
  <c r="J8" i="4"/>
  <c r="F10" i="1" s="1"/>
  <c r="E8" i="4"/>
  <c r="D8" i="4"/>
  <c r="AF7" i="4"/>
  <c r="AE7" i="4"/>
  <c r="AD7" i="4"/>
  <c r="AC7" i="4"/>
  <c r="AB7" i="4"/>
  <c r="AA7" i="4"/>
  <c r="Z7" i="4"/>
  <c r="Y7" i="4"/>
  <c r="X7" i="4"/>
  <c r="W7" i="4"/>
  <c r="J7" i="4"/>
  <c r="F9" i="1" s="1"/>
  <c r="E7" i="4"/>
  <c r="D7" i="4"/>
  <c r="AF6" i="4"/>
  <c r="AE6" i="4"/>
  <c r="AD6" i="4"/>
  <c r="AC6" i="4"/>
  <c r="AB6" i="4"/>
  <c r="AA6" i="4"/>
  <c r="Z6" i="4"/>
  <c r="Y6" i="4"/>
  <c r="X6" i="4"/>
  <c r="W6" i="4"/>
  <c r="E6" i="4"/>
  <c r="D6" i="4"/>
  <c r="AF5" i="4"/>
  <c r="AE5" i="4"/>
  <c r="AD5" i="4"/>
  <c r="AC5" i="4"/>
  <c r="AB5" i="4"/>
  <c r="AA5" i="4"/>
  <c r="Z5" i="4"/>
  <c r="Y5" i="4"/>
  <c r="X5" i="4"/>
  <c r="W5" i="4"/>
  <c r="E5" i="4"/>
  <c r="D5" i="4"/>
  <c r="AF4" i="4"/>
  <c r="AE4" i="4"/>
  <c r="AD4" i="4"/>
  <c r="AC4" i="4"/>
  <c r="AB4" i="4"/>
  <c r="AA4" i="4"/>
  <c r="Z4" i="4"/>
  <c r="Y4" i="4"/>
  <c r="X4" i="4"/>
  <c r="W4" i="4"/>
  <c r="J4" i="4" s="1"/>
  <c r="F6" i="1" s="1"/>
  <c r="E4" i="4"/>
  <c r="D4" i="4"/>
  <c r="AF3" i="4"/>
  <c r="AE3" i="4"/>
  <c r="AD3" i="4"/>
  <c r="AC3" i="4"/>
  <c r="AB3" i="4"/>
  <c r="AA3" i="4"/>
  <c r="Z3" i="4"/>
  <c r="Y3" i="4"/>
  <c r="X3" i="4"/>
  <c r="W3" i="4"/>
  <c r="E3" i="4"/>
  <c r="D3" i="4"/>
  <c r="E2" i="4"/>
  <c r="D2" i="4"/>
  <c r="T130" i="2"/>
  <c r="S130" i="2"/>
  <c r="U130" i="2" s="1"/>
  <c r="M130" i="2"/>
  <c r="Q130" i="2" s="1"/>
  <c r="T129" i="2"/>
  <c r="S129" i="2"/>
  <c r="U129" i="2" s="1"/>
  <c r="M129" i="2"/>
  <c r="Q129" i="2" s="1"/>
  <c r="L129" i="2"/>
  <c r="P129" i="2" s="1"/>
  <c r="U128" i="2"/>
  <c r="T128" i="2"/>
  <c r="S128" i="2"/>
  <c r="M128" i="2"/>
  <c r="Q128" i="2" s="1"/>
  <c r="L128" i="2"/>
  <c r="P128" i="2" s="1"/>
  <c r="T127" i="2"/>
  <c r="S127" i="2"/>
  <c r="M127" i="2"/>
  <c r="Q127" i="2" s="1"/>
  <c r="T126" i="2"/>
  <c r="S126" i="2"/>
  <c r="M126" i="2"/>
  <c r="Q126" i="2" s="1"/>
  <c r="T125" i="2"/>
  <c r="S125" i="2"/>
  <c r="M125" i="2"/>
  <c r="Q125" i="2" s="1"/>
  <c r="T124" i="2"/>
  <c r="U124" i="2" s="1"/>
  <c r="S124" i="2"/>
  <c r="M124" i="2"/>
  <c r="Q124" i="2" s="1"/>
  <c r="T123" i="2"/>
  <c r="S123" i="2"/>
  <c r="U123" i="2" s="1"/>
  <c r="M123" i="2"/>
  <c r="Q123" i="2" s="1"/>
  <c r="U122" i="2"/>
  <c r="T122" i="2"/>
  <c r="S122" i="2"/>
  <c r="M122" i="2"/>
  <c r="Q122" i="2" s="1"/>
  <c r="T121" i="2"/>
  <c r="S121" i="2"/>
  <c r="U121" i="2" s="1"/>
  <c r="M121" i="2"/>
  <c r="Q121" i="2" s="1"/>
  <c r="T120" i="2"/>
  <c r="U120" i="2" s="1"/>
  <c r="S120" i="2"/>
  <c r="M120" i="2"/>
  <c r="Q120" i="2" s="1"/>
  <c r="U119" i="2"/>
  <c r="T119" i="2"/>
  <c r="S119" i="2"/>
  <c r="M119" i="2"/>
  <c r="Q119" i="2" s="1"/>
  <c r="T118" i="2"/>
  <c r="S118" i="2"/>
  <c r="U118" i="2" s="1"/>
  <c r="M118" i="2"/>
  <c r="Q118" i="2" s="1"/>
  <c r="T117" i="2"/>
  <c r="S117" i="2"/>
  <c r="U117" i="2" s="1"/>
  <c r="M117" i="2"/>
  <c r="Q117" i="2" s="1"/>
  <c r="L117" i="2"/>
  <c r="P117" i="2" s="1"/>
  <c r="U116" i="2"/>
  <c r="T116" i="2"/>
  <c r="S116" i="2"/>
  <c r="M116" i="2"/>
  <c r="Q116" i="2" s="1"/>
  <c r="T115" i="2"/>
  <c r="S115" i="2"/>
  <c r="U115" i="2" s="1"/>
  <c r="M115" i="2"/>
  <c r="Q115" i="2" s="1"/>
  <c r="T114" i="2"/>
  <c r="S114" i="2"/>
  <c r="U114" i="2" s="1"/>
  <c r="M114" i="2"/>
  <c r="Q114" i="2" s="1"/>
  <c r="T113" i="2"/>
  <c r="S113" i="2"/>
  <c r="M113" i="2"/>
  <c r="Q113" i="2" s="1"/>
  <c r="U112" i="2"/>
  <c r="T112" i="2"/>
  <c r="S112" i="2"/>
  <c r="M112" i="2"/>
  <c r="Q112" i="2" s="1"/>
  <c r="T111" i="2"/>
  <c r="S111" i="2"/>
  <c r="M111" i="2"/>
  <c r="Q111" i="2" s="1"/>
  <c r="L111" i="2"/>
  <c r="P111" i="2" s="1"/>
  <c r="U110" i="2"/>
  <c r="T110" i="2"/>
  <c r="S110" i="2"/>
  <c r="M110" i="2"/>
  <c r="Q110" i="2" s="1"/>
  <c r="T109" i="2"/>
  <c r="S109" i="2"/>
  <c r="M109" i="2"/>
  <c r="Q109" i="2" s="1"/>
  <c r="T108" i="2"/>
  <c r="U108" i="2" s="1"/>
  <c r="S108" i="2"/>
  <c r="M108" i="2"/>
  <c r="Q108" i="2" s="1"/>
  <c r="U107" i="2"/>
  <c r="T107" i="2"/>
  <c r="S107" i="2"/>
  <c r="M107" i="2"/>
  <c r="Q107" i="2" s="1"/>
  <c r="T106" i="2"/>
  <c r="S106" i="2"/>
  <c r="U106" i="2" s="1"/>
  <c r="M106" i="2"/>
  <c r="Q106" i="2" s="1"/>
  <c r="T105" i="2"/>
  <c r="S105" i="2"/>
  <c r="U105" i="2" s="1"/>
  <c r="M105" i="2"/>
  <c r="Q105" i="2" s="1"/>
  <c r="U104" i="2"/>
  <c r="T104" i="2"/>
  <c r="S104" i="2"/>
  <c r="M104" i="2"/>
  <c r="Q104" i="2" s="1"/>
  <c r="T103" i="2"/>
  <c r="U103" i="2" s="1"/>
  <c r="S103" i="2"/>
  <c r="M103" i="2"/>
  <c r="Q103" i="2" s="1"/>
  <c r="T102" i="2"/>
  <c r="S102" i="2"/>
  <c r="M102" i="2"/>
  <c r="Q102" i="2" s="1"/>
  <c r="L102" i="2"/>
  <c r="P102" i="2" s="1"/>
  <c r="T101" i="2"/>
  <c r="S101" i="2"/>
  <c r="M101" i="2"/>
  <c r="Q101" i="2" s="1"/>
  <c r="T100" i="2"/>
  <c r="U100" i="2" s="1"/>
  <c r="S100" i="2"/>
  <c r="M100" i="2"/>
  <c r="Q100" i="2" s="1"/>
  <c r="T99" i="2"/>
  <c r="S99" i="2"/>
  <c r="U99" i="2" s="1"/>
  <c r="M99" i="2"/>
  <c r="Q99" i="2" s="1"/>
  <c r="U98" i="2"/>
  <c r="T98" i="2"/>
  <c r="S98" i="2"/>
  <c r="M98" i="2"/>
  <c r="Q98" i="2" s="1"/>
  <c r="T97" i="2"/>
  <c r="S97" i="2"/>
  <c r="M97" i="2"/>
  <c r="Q97" i="2" s="1"/>
  <c r="U96" i="2"/>
  <c r="T96" i="2"/>
  <c r="S96" i="2"/>
  <c r="M96" i="2"/>
  <c r="Q96" i="2" s="1"/>
  <c r="T95" i="2"/>
  <c r="S95" i="2"/>
  <c r="U95" i="2" s="1"/>
  <c r="M95" i="2"/>
  <c r="Q95" i="2" s="1"/>
  <c r="T94" i="2"/>
  <c r="S94" i="2"/>
  <c r="U94" i="2" s="1"/>
  <c r="M94" i="2"/>
  <c r="Q94" i="2" s="1"/>
  <c r="T93" i="2"/>
  <c r="S93" i="2"/>
  <c r="U93" i="2" s="1"/>
  <c r="M93" i="2"/>
  <c r="Q93" i="2" s="1"/>
  <c r="U92" i="2"/>
  <c r="T92" i="2"/>
  <c r="S92" i="2"/>
  <c r="M92" i="2"/>
  <c r="Q92" i="2" s="1"/>
  <c r="T91" i="2"/>
  <c r="U91" i="2" s="1"/>
  <c r="S91" i="2"/>
  <c r="M91" i="2"/>
  <c r="Q91" i="2" s="1"/>
  <c r="L91" i="2"/>
  <c r="P91" i="2" s="1"/>
  <c r="T90" i="2"/>
  <c r="S90" i="2"/>
  <c r="U90" i="2" s="1"/>
  <c r="M90" i="2"/>
  <c r="Q90" i="2" s="1"/>
  <c r="T89" i="2"/>
  <c r="S89" i="2"/>
  <c r="M89" i="2"/>
  <c r="Q89" i="2" s="1"/>
  <c r="T88" i="2"/>
  <c r="S88" i="2"/>
  <c r="U88" i="2" s="1"/>
  <c r="M88" i="2"/>
  <c r="Q88" i="2" s="1"/>
  <c r="U87" i="2"/>
  <c r="T87" i="2"/>
  <c r="S87" i="2"/>
  <c r="M87" i="2"/>
  <c r="Q87" i="2" s="1"/>
  <c r="T86" i="2"/>
  <c r="S86" i="2"/>
  <c r="U86" i="2" s="1"/>
  <c r="M86" i="2"/>
  <c r="Q86" i="2" s="1"/>
  <c r="T85" i="2"/>
  <c r="S85" i="2"/>
  <c r="M85" i="2"/>
  <c r="Q85" i="2" s="1"/>
  <c r="L85" i="2"/>
  <c r="P85" i="2" s="1"/>
  <c r="T84" i="2"/>
  <c r="U84" i="2" s="1"/>
  <c r="S84" i="2"/>
  <c r="M84" i="2"/>
  <c r="Q84" i="2" s="1"/>
  <c r="T83" i="2"/>
  <c r="S83" i="2"/>
  <c r="U83" i="2" s="1"/>
  <c r="M83" i="2"/>
  <c r="Q83" i="2" s="1"/>
  <c r="T82" i="2"/>
  <c r="S82" i="2"/>
  <c r="M82" i="2"/>
  <c r="Q82" i="2" s="1"/>
  <c r="T81" i="2"/>
  <c r="S81" i="2"/>
  <c r="U81" i="2" s="1"/>
  <c r="M81" i="2"/>
  <c r="Q81" i="2" s="1"/>
  <c r="L81" i="2"/>
  <c r="P81" i="2" s="1"/>
  <c r="T80" i="2"/>
  <c r="U80" i="2" s="1"/>
  <c r="S80" i="2"/>
  <c r="M80" i="2"/>
  <c r="Q80" i="2" s="1"/>
  <c r="U79" i="2"/>
  <c r="T79" i="2"/>
  <c r="S79" i="2"/>
  <c r="M79" i="2"/>
  <c r="Q79" i="2" s="1"/>
  <c r="T78" i="2"/>
  <c r="U78" i="2" s="1"/>
  <c r="S78" i="2"/>
  <c r="M78" i="2"/>
  <c r="Q78" i="2" s="1"/>
  <c r="T77" i="2"/>
  <c r="S77" i="2"/>
  <c r="U77" i="2" s="1"/>
  <c r="M77" i="2"/>
  <c r="Q77" i="2" s="1"/>
  <c r="U76" i="2"/>
  <c r="T76" i="2"/>
  <c r="S76" i="2"/>
  <c r="M76" i="2"/>
  <c r="Q76" i="2" s="1"/>
  <c r="T75" i="2"/>
  <c r="S75" i="2"/>
  <c r="U75" i="2" s="1"/>
  <c r="M75" i="2"/>
  <c r="Q75" i="2" s="1"/>
  <c r="U74" i="2"/>
  <c r="T74" i="2"/>
  <c r="S74" i="2"/>
  <c r="M74" i="2"/>
  <c r="Q74" i="2" s="1"/>
  <c r="T73" i="2"/>
  <c r="S73" i="2"/>
  <c r="U73" i="2" s="1"/>
  <c r="M73" i="2"/>
  <c r="Q73" i="2" s="1"/>
  <c r="T72" i="2"/>
  <c r="S72" i="2"/>
  <c r="U72" i="2" s="1"/>
  <c r="M72" i="2"/>
  <c r="Q72" i="2" s="1"/>
  <c r="T71" i="2"/>
  <c r="S71" i="2"/>
  <c r="U71" i="2" s="1"/>
  <c r="M71" i="2"/>
  <c r="Q71" i="2" s="1"/>
  <c r="L71" i="2"/>
  <c r="P71" i="2" s="1"/>
  <c r="U70" i="2"/>
  <c r="T70" i="2"/>
  <c r="S70" i="2"/>
  <c r="M70" i="2"/>
  <c r="Q70" i="2" s="1"/>
  <c r="T69" i="2"/>
  <c r="S69" i="2"/>
  <c r="M69" i="2"/>
  <c r="Q69" i="2" s="1"/>
  <c r="U68" i="2"/>
  <c r="T68" i="2"/>
  <c r="S68" i="2"/>
  <c r="M68" i="2"/>
  <c r="Q68" i="2" s="1"/>
  <c r="U67" i="2"/>
  <c r="T67" i="2"/>
  <c r="S67" i="2"/>
  <c r="M67" i="2"/>
  <c r="Q67" i="2" s="1"/>
  <c r="T66" i="2"/>
  <c r="U66" i="2" s="1"/>
  <c r="S66" i="2"/>
  <c r="M66" i="2"/>
  <c r="Q66" i="2" s="1"/>
  <c r="T65" i="2"/>
  <c r="S65" i="2"/>
  <c r="M65" i="2"/>
  <c r="Q65" i="2" s="1"/>
  <c r="T64" i="2"/>
  <c r="S64" i="2"/>
  <c r="M64" i="2"/>
  <c r="Q64" i="2" s="1"/>
  <c r="U63" i="2"/>
  <c r="T63" i="2"/>
  <c r="S63" i="2"/>
  <c r="M63" i="2"/>
  <c r="Q63" i="2" s="1"/>
  <c r="T62" i="2"/>
  <c r="S62" i="2"/>
  <c r="M62" i="2"/>
  <c r="Q62" i="2" s="1"/>
  <c r="T61" i="2"/>
  <c r="S61" i="2"/>
  <c r="M61" i="2"/>
  <c r="Q61" i="2" s="1"/>
  <c r="U60" i="2"/>
  <c r="T60" i="2"/>
  <c r="S60" i="2"/>
  <c r="M60" i="2"/>
  <c r="Q60" i="2" s="1"/>
  <c r="T59" i="2"/>
  <c r="S59" i="2"/>
  <c r="U59" i="2" s="1"/>
  <c r="M59" i="2"/>
  <c r="Q59" i="2" s="1"/>
  <c r="T58" i="2"/>
  <c r="S58" i="2"/>
  <c r="M58" i="2"/>
  <c r="Q58" i="2" s="1"/>
  <c r="L58" i="2"/>
  <c r="P58" i="2" s="1"/>
  <c r="T57" i="2"/>
  <c r="S57" i="2"/>
  <c r="U57" i="2" s="1"/>
  <c r="M57" i="2"/>
  <c r="Q57" i="2" s="1"/>
  <c r="T56" i="2"/>
  <c r="S56" i="2"/>
  <c r="U56" i="2" s="1"/>
  <c r="M56" i="2"/>
  <c r="Q56" i="2" s="1"/>
  <c r="T55" i="2"/>
  <c r="S55" i="2"/>
  <c r="U55" i="2" s="1"/>
  <c r="M55" i="2"/>
  <c r="Q55" i="2" s="1"/>
  <c r="U54" i="2"/>
  <c r="T54" i="2"/>
  <c r="S54" i="2"/>
  <c r="M54" i="2"/>
  <c r="Q54" i="2" s="1"/>
  <c r="L54" i="2"/>
  <c r="P54" i="2" s="1"/>
  <c r="R54" i="2" s="1"/>
  <c r="V54" i="2" s="1"/>
  <c r="J49" i="1" s="1"/>
  <c r="T53" i="2"/>
  <c r="S53" i="2"/>
  <c r="U53" i="2" s="1"/>
  <c r="M53" i="2"/>
  <c r="Q53" i="2" s="1"/>
  <c r="T52" i="2"/>
  <c r="S52" i="2"/>
  <c r="M52" i="2"/>
  <c r="Q52" i="2" s="1"/>
  <c r="T51" i="2"/>
  <c r="S51" i="2"/>
  <c r="U51" i="2" s="1"/>
  <c r="M51" i="2"/>
  <c r="Q51" i="2" s="1"/>
  <c r="T50" i="2"/>
  <c r="S50" i="2"/>
  <c r="U50" i="2" s="1"/>
  <c r="M50" i="2"/>
  <c r="Q50" i="2" s="1"/>
  <c r="T49" i="2"/>
  <c r="S49" i="2"/>
  <c r="M49" i="2"/>
  <c r="Q49" i="2" s="1"/>
  <c r="U48" i="2"/>
  <c r="T48" i="2"/>
  <c r="S48" i="2"/>
  <c r="M48" i="2"/>
  <c r="Q48" i="2" s="1"/>
  <c r="L48" i="2"/>
  <c r="P48" i="2" s="1"/>
  <c r="T47" i="2"/>
  <c r="S47" i="2"/>
  <c r="U47" i="2" s="1"/>
  <c r="M47" i="2"/>
  <c r="Q47" i="2" s="1"/>
  <c r="T46" i="2"/>
  <c r="U46" i="2" s="1"/>
  <c r="S46" i="2"/>
  <c r="M46" i="2"/>
  <c r="Q46" i="2" s="1"/>
  <c r="T45" i="2"/>
  <c r="S45" i="2"/>
  <c r="M45" i="2"/>
  <c r="Q45" i="2" s="1"/>
  <c r="T44" i="2"/>
  <c r="S44" i="2"/>
  <c r="U44" i="2" s="1"/>
  <c r="M44" i="2"/>
  <c r="Q44" i="2" s="1"/>
  <c r="U43" i="2"/>
  <c r="T43" i="2"/>
  <c r="S43" i="2"/>
  <c r="M43" i="2"/>
  <c r="Q43" i="2" s="1"/>
  <c r="T42" i="2"/>
  <c r="U42" i="2" s="1"/>
  <c r="S42" i="2"/>
  <c r="M42" i="2"/>
  <c r="Q42" i="2" s="1"/>
  <c r="T41" i="2"/>
  <c r="S41" i="2"/>
  <c r="M41" i="2"/>
  <c r="Q41" i="2" s="1"/>
  <c r="T40" i="2"/>
  <c r="S40" i="2"/>
  <c r="U40" i="2" s="1"/>
  <c r="M40" i="2"/>
  <c r="Q40" i="2" s="1"/>
  <c r="U39" i="2"/>
  <c r="T39" i="2"/>
  <c r="S39" i="2"/>
  <c r="M39" i="2"/>
  <c r="Q39" i="2" s="1"/>
  <c r="T38" i="2"/>
  <c r="S38" i="2"/>
  <c r="U38" i="2" s="1"/>
  <c r="M38" i="2"/>
  <c r="Q38" i="2" s="1"/>
  <c r="L38" i="2"/>
  <c r="P38" i="2" s="1"/>
  <c r="T37" i="2"/>
  <c r="S37" i="2"/>
  <c r="M37" i="2"/>
  <c r="Q37" i="2" s="1"/>
  <c r="T36" i="2"/>
  <c r="U36" i="2" s="1"/>
  <c r="S36" i="2"/>
  <c r="M36" i="2"/>
  <c r="Q36" i="2" s="1"/>
  <c r="U35" i="2"/>
  <c r="T35" i="2"/>
  <c r="S35" i="2"/>
  <c r="M35" i="2"/>
  <c r="Q35" i="2" s="1"/>
  <c r="L35" i="2"/>
  <c r="P35" i="2" s="1"/>
  <c r="T34" i="2"/>
  <c r="S34" i="2"/>
  <c r="U34" i="2" s="1"/>
  <c r="M34" i="2"/>
  <c r="Q34" i="2" s="1"/>
  <c r="T33" i="2"/>
  <c r="S33" i="2"/>
  <c r="U33" i="2" s="1"/>
  <c r="M33" i="2"/>
  <c r="Q33" i="2" s="1"/>
  <c r="T32" i="2"/>
  <c r="S32" i="2"/>
  <c r="U32" i="2" s="1"/>
  <c r="M32" i="2"/>
  <c r="Q32" i="2" s="1"/>
  <c r="L32" i="2"/>
  <c r="P32" i="2" s="1"/>
  <c r="U31" i="2"/>
  <c r="T31" i="2"/>
  <c r="S31" i="2"/>
  <c r="M31" i="2"/>
  <c r="Q31" i="2" s="1"/>
  <c r="U30" i="2"/>
  <c r="T30" i="2"/>
  <c r="S30" i="2"/>
  <c r="M30" i="2"/>
  <c r="Q30" i="2" s="1"/>
  <c r="T29" i="2"/>
  <c r="S29" i="2"/>
  <c r="U29" i="2" s="1"/>
  <c r="M29" i="2"/>
  <c r="Q29" i="2" s="1"/>
  <c r="U28" i="2"/>
  <c r="T28" i="2"/>
  <c r="S28" i="2"/>
  <c r="M28" i="2"/>
  <c r="Q28" i="2" s="1"/>
  <c r="L28" i="2"/>
  <c r="P28" i="2" s="1"/>
  <c r="T27" i="2"/>
  <c r="S27" i="2"/>
  <c r="U27" i="2" s="1"/>
  <c r="M27" i="2"/>
  <c r="Q27" i="2" s="1"/>
  <c r="T26" i="2"/>
  <c r="S26" i="2"/>
  <c r="U26" i="2" s="1"/>
  <c r="M26" i="2"/>
  <c r="Q26" i="2" s="1"/>
  <c r="T25" i="2"/>
  <c r="S25" i="2"/>
  <c r="M25" i="2"/>
  <c r="Q25" i="2" s="1"/>
  <c r="T24" i="2"/>
  <c r="S24" i="2"/>
  <c r="M24" i="2"/>
  <c r="Q24" i="2" s="1"/>
  <c r="T23" i="2"/>
  <c r="S23" i="2"/>
  <c r="M23" i="2"/>
  <c r="Q23" i="2" s="1"/>
  <c r="T22" i="2"/>
  <c r="S22" i="2"/>
  <c r="U22" i="2" s="1"/>
  <c r="M22" i="2"/>
  <c r="Q22" i="2" s="1"/>
  <c r="T21" i="2"/>
  <c r="S21" i="2"/>
  <c r="M21" i="2"/>
  <c r="Q21" i="2" s="1"/>
  <c r="T20" i="2"/>
  <c r="S20" i="2"/>
  <c r="U20" i="2" s="1"/>
  <c r="M20" i="2"/>
  <c r="Q20" i="2" s="1"/>
  <c r="U19" i="2"/>
  <c r="T19" i="2"/>
  <c r="S19" i="2"/>
  <c r="M19" i="2"/>
  <c r="Q19" i="2" s="1"/>
  <c r="L19" i="2"/>
  <c r="P19" i="2" s="1"/>
  <c r="T18" i="2"/>
  <c r="S18" i="2"/>
  <c r="U18" i="2" s="1"/>
  <c r="M18" i="2"/>
  <c r="Q18" i="2" s="1"/>
  <c r="T17" i="2"/>
  <c r="S17" i="2"/>
  <c r="M17" i="2"/>
  <c r="Q17" i="2" s="1"/>
  <c r="T16" i="2"/>
  <c r="S16" i="2"/>
  <c r="M16" i="2"/>
  <c r="Q16" i="2" s="1"/>
  <c r="L16" i="2"/>
  <c r="P16" i="2" s="1"/>
  <c r="T15" i="2"/>
  <c r="U15" i="2" s="1"/>
  <c r="S15" i="2"/>
  <c r="M15" i="2"/>
  <c r="Q15" i="2" s="1"/>
  <c r="L15" i="2"/>
  <c r="P15" i="2" s="1"/>
  <c r="T14" i="2"/>
  <c r="U14" i="2" s="1"/>
  <c r="S14" i="2"/>
  <c r="M14" i="2"/>
  <c r="Q14" i="2" s="1"/>
  <c r="L14" i="2"/>
  <c r="P14" i="2" s="1"/>
  <c r="T13" i="2"/>
  <c r="S13" i="2"/>
  <c r="M13" i="2"/>
  <c r="Q13" i="2" s="1"/>
  <c r="T12" i="2"/>
  <c r="U12" i="2" s="1"/>
  <c r="S12" i="2"/>
  <c r="Q12" i="2"/>
  <c r="M12" i="2"/>
  <c r="L12" i="2"/>
  <c r="P12" i="2" s="1"/>
  <c r="R12" i="2" s="1"/>
  <c r="V12" i="2" s="1"/>
  <c r="J7" i="1" s="1"/>
  <c r="U11" i="2"/>
  <c r="T11" i="2"/>
  <c r="S11" i="2"/>
  <c r="R11" i="2"/>
  <c r="V11" i="2" s="1"/>
  <c r="J6" i="1" s="1"/>
  <c r="Q11" i="2"/>
  <c r="P11" i="2"/>
  <c r="M44" i="1"/>
  <c r="M64" i="1" s="1"/>
  <c r="M84" i="1" s="1"/>
  <c r="M104" i="1" s="1"/>
  <c r="M124" i="1" s="1"/>
  <c r="L44" i="1"/>
  <c r="L64" i="1" s="1"/>
  <c r="L84" i="1" s="1"/>
  <c r="L104" i="1" s="1"/>
  <c r="L124" i="1" s="1"/>
  <c r="M43" i="1"/>
  <c r="M63" i="1" s="1"/>
  <c r="M83" i="1" s="1"/>
  <c r="M103" i="1" s="1"/>
  <c r="M123" i="1" s="1"/>
  <c r="L43" i="1"/>
  <c r="L63" i="1" s="1"/>
  <c r="L83" i="1" s="1"/>
  <c r="L103" i="1" s="1"/>
  <c r="L123" i="1" s="1"/>
  <c r="M42" i="1"/>
  <c r="M62" i="1" s="1"/>
  <c r="M82" i="1" s="1"/>
  <c r="M102" i="1" s="1"/>
  <c r="M122" i="1" s="1"/>
  <c r="L42" i="1"/>
  <c r="L62" i="1" s="1"/>
  <c r="L82" i="1" s="1"/>
  <c r="L102" i="1" s="1"/>
  <c r="L122" i="1" s="1"/>
  <c r="M41" i="1"/>
  <c r="M61" i="1" s="1"/>
  <c r="M81" i="1" s="1"/>
  <c r="M101" i="1" s="1"/>
  <c r="M121" i="1" s="1"/>
  <c r="L41" i="1"/>
  <c r="L61" i="1" s="1"/>
  <c r="L81" i="1" s="1"/>
  <c r="L101" i="1" s="1"/>
  <c r="L121" i="1" s="1"/>
  <c r="M40" i="1"/>
  <c r="M60" i="1" s="1"/>
  <c r="M80" i="1" s="1"/>
  <c r="M100" i="1" s="1"/>
  <c r="M120" i="1" s="1"/>
  <c r="L40" i="1"/>
  <c r="L60" i="1" s="1"/>
  <c r="L80" i="1" s="1"/>
  <c r="L100" i="1" s="1"/>
  <c r="L120" i="1" s="1"/>
  <c r="M39" i="1"/>
  <c r="M59" i="1" s="1"/>
  <c r="M79" i="1" s="1"/>
  <c r="M99" i="1" s="1"/>
  <c r="M119" i="1" s="1"/>
  <c r="L39" i="1"/>
  <c r="L59" i="1" s="1"/>
  <c r="L79" i="1" s="1"/>
  <c r="L99" i="1" s="1"/>
  <c r="L119" i="1" s="1"/>
  <c r="M38" i="1"/>
  <c r="M58" i="1" s="1"/>
  <c r="M78" i="1" s="1"/>
  <c r="M98" i="1" s="1"/>
  <c r="M118" i="1" s="1"/>
  <c r="L38" i="1"/>
  <c r="L58" i="1" s="1"/>
  <c r="L78" i="1" s="1"/>
  <c r="L98" i="1" s="1"/>
  <c r="L118" i="1" s="1"/>
  <c r="M37" i="1"/>
  <c r="M57" i="1" s="1"/>
  <c r="M77" i="1" s="1"/>
  <c r="M97" i="1" s="1"/>
  <c r="M117" i="1" s="1"/>
  <c r="L37" i="1"/>
  <c r="L57" i="1" s="1"/>
  <c r="L77" i="1" s="1"/>
  <c r="L97" i="1" s="1"/>
  <c r="L117" i="1" s="1"/>
  <c r="M36" i="1"/>
  <c r="M56" i="1" s="1"/>
  <c r="M76" i="1" s="1"/>
  <c r="M96" i="1" s="1"/>
  <c r="M116" i="1" s="1"/>
  <c r="L36" i="1"/>
  <c r="L56" i="1" s="1"/>
  <c r="L76" i="1" s="1"/>
  <c r="L96" i="1" s="1"/>
  <c r="L116" i="1" s="1"/>
  <c r="M35" i="1"/>
  <c r="M55" i="1" s="1"/>
  <c r="M75" i="1" s="1"/>
  <c r="M95" i="1" s="1"/>
  <c r="M115" i="1" s="1"/>
  <c r="L35" i="1"/>
  <c r="L55" i="1" s="1"/>
  <c r="L75" i="1" s="1"/>
  <c r="L95" i="1" s="1"/>
  <c r="L115" i="1" s="1"/>
  <c r="M34" i="1"/>
  <c r="M54" i="1" s="1"/>
  <c r="M74" i="1" s="1"/>
  <c r="M94" i="1" s="1"/>
  <c r="M114" i="1" s="1"/>
  <c r="L34" i="1"/>
  <c r="L54" i="1" s="1"/>
  <c r="L74" i="1" s="1"/>
  <c r="L94" i="1" s="1"/>
  <c r="L114" i="1" s="1"/>
  <c r="M33" i="1"/>
  <c r="M53" i="1" s="1"/>
  <c r="M73" i="1" s="1"/>
  <c r="M93" i="1" s="1"/>
  <c r="M113" i="1" s="1"/>
  <c r="L33" i="1"/>
  <c r="L53" i="1" s="1"/>
  <c r="L73" i="1" s="1"/>
  <c r="L93" i="1" s="1"/>
  <c r="L113" i="1" s="1"/>
  <c r="M32" i="1"/>
  <c r="M52" i="1" s="1"/>
  <c r="M72" i="1" s="1"/>
  <c r="M92" i="1" s="1"/>
  <c r="M112" i="1" s="1"/>
  <c r="L32" i="1"/>
  <c r="L52" i="1" s="1"/>
  <c r="L72" i="1" s="1"/>
  <c r="L92" i="1" s="1"/>
  <c r="L112" i="1" s="1"/>
  <c r="M31" i="1"/>
  <c r="M51" i="1" s="1"/>
  <c r="M71" i="1" s="1"/>
  <c r="M91" i="1" s="1"/>
  <c r="M111" i="1" s="1"/>
  <c r="L31" i="1"/>
  <c r="L51" i="1" s="1"/>
  <c r="L71" i="1" s="1"/>
  <c r="L91" i="1" s="1"/>
  <c r="L111" i="1" s="1"/>
  <c r="M30" i="1"/>
  <c r="M50" i="1" s="1"/>
  <c r="M70" i="1" s="1"/>
  <c r="M90" i="1" s="1"/>
  <c r="M110" i="1" s="1"/>
  <c r="L30" i="1"/>
  <c r="L50" i="1" s="1"/>
  <c r="L70" i="1" s="1"/>
  <c r="L90" i="1" s="1"/>
  <c r="L110" i="1" s="1"/>
  <c r="M29" i="1"/>
  <c r="M49" i="1" s="1"/>
  <c r="M69" i="1" s="1"/>
  <c r="M89" i="1" s="1"/>
  <c r="M109" i="1" s="1"/>
  <c r="L29" i="1"/>
  <c r="L49" i="1" s="1"/>
  <c r="L69" i="1" s="1"/>
  <c r="L89" i="1" s="1"/>
  <c r="L109" i="1" s="1"/>
  <c r="M28" i="1"/>
  <c r="M48" i="1" s="1"/>
  <c r="M68" i="1" s="1"/>
  <c r="M88" i="1" s="1"/>
  <c r="M108" i="1" s="1"/>
  <c r="L28" i="1"/>
  <c r="L48" i="1" s="1"/>
  <c r="L68" i="1" s="1"/>
  <c r="L88" i="1" s="1"/>
  <c r="L108" i="1" s="1"/>
  <c r="M27" i="1"/>
  <c r="M47" i="1" s="1"/>
  <c r="M67" i="1" s="1"/>
  <c r="M87" i="1" s="1"/>
  <c r="M107" i="1" s="1"/>
  <c r="L27" i="1"/>
  <c r="L47" i="1" s="1"/>
  <c r="L67" i="1" s="1"/>
  <c r="L87" i="1" s="1"/>
  <c r="L107" i="1" s="1"/>
  <c r="M26" i="1"/>
  <c r="M46" i="1" s="1"/>
  <c r="M66" i="1" s="1"/>
  <c r="M86" i="1" s="1"/>
  <c r="M106" i="1" s="1"/>
  <c r="L26" i="1"/>
  <c r="L46" i="1" s="1"/>
  <c r="L66" i="1" s="1"/>
  <c r="L86" i="1" s="1"/>
  <c r="L106" i="1" s="1"/>
  <c r="M25" i="1"/>
  <c r="M45" i="1" s="1"/>
  <c r="M65" i="1" s="1"/>
  <c r="M85" i="1" s="1"/>
  <c r="M105" i="1" s="1"/>
  <c r="L25" i="1"/>
  <c r="L45" i="1" s="1"/>
  <c r="L65" i="1" s="1"/>
  <c r="L85" i="1" s="1"/>
  <c r="L105" i="1" s="1"/>
  <c r="D24" i="1"/>
  <c r="D34" i="1" s="1"/>
  <c r="E34" i="1" s="1"/>
  <c r="D23" i="1"/>
  <c r="D33" i="1" s="1"/>
  <c r="D43" i="1" s="1"/>
  <c r="D22" i="1"/>
  <c r="D32" i="1" s="1"/>
  <c r="D21" i="1"/>
  <c r="E21" i="1" s="1"/>
  <c r="D20" i="1"/>
  <c r="D30" i="1" s="1"/>
  <c r="D19" i="1"/>
  <c r="D29" i="1" s="1"/>
  <c r="D39" i="1" s="1"/>
  <c r="D18" i="1"/>
  <c r="D28" i="1" s="1"/>
  <c r="D17" i="1"/>
  <c r="E17" i="1" s="1"/>
  <c r="D16" i="1"/>
  <c r="E16" i="1" s="1"/>
  <c r="D15" i="1"/>
  <c r="D25" i="1" s="1"/>
  <c r="E25" i="1" s="1"/>
  <c r="E14" i="1"/>
  <c r="E13" i="1"/>
  <c r="E12" i="1"/>
  <c r="E11" i="1"/>
  <c r="E10" i="1"/>
  <c r="E9" i="1"/>
  <c r="E8" i="1"/>
  <c r="E7" i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E6" i="1"/>
  <c r="E5" i="1"/>
  <c r="S104" i="5" l="1"/>
  <c r="Q99" i="1" s="1"/>
  <c r="Q109" i="1" s="1"/>
  <c r="Q119" i="1" s="1"/>
  <c r="S80" i="5"/>
  <c r="S68" i="5"/>
  <c r="S56" i="5"/>
  <c r="S44" i="5"/>
  <c r="Q39" i="1" s="1"/>
  <c r="S32" i="5"/>
  <c r="Q27" i="1" s="1"/>
  <c r="S92" i="5"/>
  <c r="Q87" i="1" s="1"/>
  <c r="S20" i="5"/>
  <c r="S97" i="5"/>
  <c r="Q92" i="1" s="1"/>
  <c r="S85" i="5"/>
  <c r="S73" i="5"/>
  <c r="Q68" i="1" s="1"/>
  <c r="S61" i="5"/>
  <c r="S49" i="5"/>
  <c r="Q44" i="1" s="1"/>
  <c r="R81" i="2"/>
  <c r="V81" i="2" s="1"/>
  <c r="J76" i="1" s="1"/>
  <c r="R85" i="2"/>
  <c r="R58" i="2"/>
  <c r="R35" i="2"/>
  <c r="V35" i="2" s="1"/>
  <c r="J30" i="1" s="1"/>
  <c r="R19" i="2"/>
  <c r="V19" i="2" s="1"/>
  <c r="J14" i="1" s="1"/>
  <c r="R15" i="2"/>
  <c r="V15" i="2" s="1"/>
  <c r="J10" i="1" s="1"/>
  <c r="R32" i="2"/>
  <c r="V32" i="2" s="1"/>
  <c r="J27" i="1" s="1"/>
  <c r="R91" i="2"/>
  <c r="V91" i="2" s="1"/>
  <c r="J86" i="1" s="1"/>
  <c r="R28" i="2"/>
  <c r="V28" i="2" s="1"/>
  <c r="J23" i="1" s="1"/>
  <c r="S103" i="5"/>
  <c r="Q98" i="1" s="1"/>
  <c r="Q108" i="1" s="1"/>
  <c r="Q118" i="1" s="1"/>
  <c r="S91" i="5"/>
  <c r="S55" i="5"/>
  <c r="S43" i="5"/>
  <c r="Q38" i="1" s="1"/>
  <c r="S105" i="5"/>
  <c r="S57" i="5"/>
  <c r="Q52" i="1" s="1"/>
  <c r="J17" i="4"/>
  <c r="J12" i="4"/>
  <c r="F14" i="1" s="1"/>
  <c r="J18" i="4"/>
  <c r="J15" i="4"/>
  <c r="S101" i="5"/>
  <c r="U105" i="1"/>
  <c r="S79" i="5"/>
  <c r="Q74" i="1" s="1"/>
  <c r="U104" i="1"/>
  <c r="U103" i="1"/>
  <c r="S93" i="5"/>
  <c r="Q88" i="1" s="1"/>
  <c r="S81" i="5"/>
  <c r="S69" i="5"/>
  <c r="Q64" i="1" s="1"/>
  <c r="S45" i="5"/>
  <c r="S33" i="5"/>
  <c r="Q28" i="1" s="1"/>
  <c r="S21" i="5"/>
  <c r="U114" i="1"/>
  <c r="U102" i="1"/>
  <c r="U113" i="1"/>
  <c r="U101" i="1"/>
  <c r="S19" i="5"/>
  <c r="Q14" i="1" s="1"/>
  <c r="U112" i="1"/>
  <c r="U100" i="1"/>
  <c r="U111" i="1"/>
  <c r="U99" i="1"/>
  <c r="S31" i="5"/>
  <c r="S77" i="5"/>
  <c r="Q72" i="1" s="1"/>
  <c r="S65" i="5"/>
  <c r="S53" i="5"/>
  <c r="Q48" i="1" s="1"/>
  <c r="S41" i="5"/>
  <c r="S29" i="5"/>
  <c r="Q24" i="1" s="1"/>
  <c r="S17" i="5"/>
  <c r="Q12" i="1" s="1"/>
  <c r="U110" i="1"/>
  <c r="U98" i="1"/>
  <c r="U109" i="1"/>
  <c r="U97" i="1"/>
  <c r="U108" i="1"/>
  <c r="U96" i="1"/>
  <c r="S67" i="5"/>
  <c r="Q62" i="1" s="1"/>
  <c r="U107" i="1"/>
  <c r="U95" i="1"/>
  <c r="S89" i="5"/>
  <c r="Q84" i="1" s="1"/>
  <c r="U106" i="1"/>
  <c r="S37" i="5"/>
  <c r="Q32" i="1" s="1"/>
  <c r="S25" i="5"/>
  <c r="S13" i="5"/>
  <c r="Q8" i="1" s="1"/>
  <c r="S96" i="5"/>
  <c r="S84" i="5"/>
  <c r="Q79" i="1" s="1"/>
  <c r="S72" i="5"/>
  <c r="Q67" i="1" s="1"/>
  <c r="S60" i="5"/>
  <c r="S48" i="5"/>
  <c r="S36" i="5"/>
  <c r="S24" i="5"/>
  <c r="Q19" i="1" s="1"/>
  <c r="S12" i="5"/>
  <c r="Q7" i="1" s="1"/>
  <c r="S83" i="5"/>
  <c r="Q78" i="1" s="1"/>
  <c r="S71" i="5"/>
  <c r="S59" i="5"/>
  <c r="Q54" i="1" s="1"/>
  <c r="S35" i="5"/>
  <c r="S23" i="5"/>
  <c r="Q18" i="1" s="1"/>
  <c r="S11" i="5"/>
  <c r="Q6" i="1" s="1"/>
  <c r="S95" i="5"/>
  <c r="S47" i="5"/>
  <c r="Q42" i="1" s="1"/>
  <c r="S106" i="5"/>
  <c r="S94" i="5"/>
  <c r="Q89" i="1" s="1"/>
  <c r="S82" i="5"/>
  <c r="Q77" i="1" s="1"/>
  <c r="S70" i="5"/>
  <c r="S58" i="5"/>
  <c r="S46" i="5"/>
  <c r="S34" i="5"/>
  <c r="Q29" i="1" s="1"/>
  <c r="S22" i="5"/>
  <c r="Q17" i="1" s="1"/>
  <c r="S109" i="5"/>
  <c r="Q104" i="1" s="1"/>
  <c r="Q114" i="1" s="1"/>
  <c r="Q124" i="1" s="1"/>
  <c r="S108" i="5"/>
  <c r="S107" i="5"/>
  <c r="Q102" i="1" s="1"/>
  <c r="Q112" i="1" s="1"/>
  <c r="Q122" i="1" s="1"/>
  <c r="S15" i="5"/>
  <c r="Q10" i="1" s="1"/>
  <c r="L96" i="2"/>
  <c r="P96" i="2" s="1"/>
  <c r="L113" i="2"/>
  <c r="P113" i="2" s="1"/>
  <c r="R113" i="2" s="1"/>
  <c r="L90" i="2"/>
  <c r="P90" i="2" s="1"/>
  <c r="R90" i="2" s="1"/>
  <c r="V90" i="2" s="1"/>
  <c r="J85" i="1" s="1"/>
  <c r="L63" i="2"/>
  <c r="P63" i="2" s="1"/>
  <c r="R63" i="2" s="1"/>
  <c r="V63" i="2" s="1"/>
  <c r="J58" i="1" s="1"/>
  <c r="L13" i="2"/>
  <c r="P13" i="2" s="1"/>
  <c r="R13" i="2" s="1"/>
  <c r="V13" i="2" s="1"/>
  <c r="J8" i="1" s="1"/>
  <c r="L86" i="2"/>
  <c r="P86" i="2" s="1"/>
  <c r="R86" i="2" s="1"/>
  <c r="V86" i="2" s="1"/>
  <c r="J81" i="1" s="1"/>
  <c r="L50" i="2"/>
  <c r="P50" i="2" s="1"/>
  <c r="R50" i="2" s="1"/>
  <c r="V50" i="2" s="1"/>
  <c r="J45" i="1" s="1"/>
  <c r="L103" i="2"/>
  <c r="P103" i="2" s="1"/>
  <c r="R103" i="2" s="1"/>
  <c r="V103" i="2" s="1"/>
  <c r="J98" i="1" s="1"/>
  <c r="L53" i="2"/>
  <c r="P53" i="2" s="1"/>
  <c r="R53" i="2" s="1"/>
  <c r="V53" i="2" s="1"/>
  <c r="J48" i="1" s="1"/>
  <c r="L20" i="2"/>
  <c r="P20" i="2" s="1"/>
  <c r="R20" i="2" s="1"/>
  <c r="V20" i="2" s="1"/>
  <c r="J15" i="1" s="1"/>
  <c r="L116" i="2"/>
  <c r="P116" i="2" s="1"/>
  <c r="R116" i="2" s="1"/>
  <c r="V116" i="2" s="1"/>
  <c r="J111" i="1" s="1"/>
  <c r="L125" i="2"/>
  <c r="P125" i="2" s="1"/>
  <c r="R125" i="2" s="1"/>
  <c r="V125" i="2" s="1"/>
  <c r="J120" i="1" s="1"/>
  <c r="L112" i="2"/>
  <c r="P112" i="2" s="1"/>
  <c r="R112" i="2" s="1"/>
  <c r="V112" i="2" s="1"/>
  <c r="J107" i="1" s="1"/>
  <c r="L78" i="2"/>
  <c r="P78" i="2" s="1"/>
  <c r="R78" i="2" s="1"/>
  <c r="V78" i="2" s="1"/>
  <c r="J73" i="1" s="1"/>
  <c r="L74" i="2"/>
  <c r="P74" i="2" s="1"/>
  <c r="R74" i="2" s="1"/>
  <c r="V74" i="2" s="1"/>
  <c r="J69" i="1" s="1"/>
  <c r="L61" i="2"/>
  <c r="P61" i="2" s="1"/>
  <c r="R61" i="2" s="1"/>
  <c r="L59" i="2"/>
  <c r="P59" i="2" s="1"/>
  <c r="R59" i="2" s="1"/>
  <c r="V59" i="2" s="1"/>
  <c r="J54" i="1" s="1"/>
  <c r="L34" i="2"/>
  <c r="P34" i="2" s="1"/>
  <c r="R34" i="2" s="1"/>
  <c r="V34" i="2" s="1"/>
  <c r="J29" i="1" s="1"/>
  <c r="L114" i="2"/>
  <c r="P114" i="2" s="1"/>
  <c r="R114" i="2" s="1"/>
  <c r="V114" i="2" s="1"/>
  <c r="J109" i="1" s="1"/>
  <c r="L97" i="2"/>
  <c r="P97" i="2" s="1"/>
  <c r="R97" i="2" s="1"/>
  <c r="V97" i="2" s="1"/>
  <c r="J92" i="1" s="1"/>
  <c r="L95" i="2"/>
  <c r="P95" i="2" s="1"/>
  <c r="R95" i="2" s="1"/>
  <c r="V95" i="2" s="1"/>
  <c r="J90" i="1" s="1"/>
  <c r="L88" i="2"/>
  <c r="P88" i="2" s="1"/>
  <c r="R88" i="2" s="1"/>
  <c r="V88" i="2" s="1"/>
  <c r="J83" i="1" s="1"/>
  <c r="L84" i="2"/>
  <c r="P84" i="2" s="1"/>
  <c r="R84" i="2" s="1"/>
  <c r="V84" i="2" s="1"/>
  <c r="J79" i="1" s="1"/>
  <c r="L82" i="2"/>
  <c r="P82" i="2" s="1"/>
  <c r="R82" i="2" s="1"/>
  <c r="V82" i="2" s="1"/>
  <c r="J77" i="1" s="1"/>
  <c r="L45" i="2"/>
  <c r="P45" i="2" s="1"/>
  <c r="R45" i="2" s="1"/>
  <c r="L52" i="2"/>
  <c r="P52" i="2" s="1"/>
  <c r="R52" i="2" s="1"/>
  <c r="L25" i="2"/>
  <c r="P25" i="2" s="1"/>
  <c r="R25" i="2" s="1"/>
  <c r="L124" i="2"/>
  <c r="P124" i="2" s="1"/>
  <c r="R124" i="2" s="1"/>
  <c r="V124" i="2" s="1"/>
  <c r="J119" i="1" s="1"/>
  <c r="L109" i="2"/>
  <c r="P109" i="2" s="1"/>
  <c r="R109" i="2" s="1"/>
  <c r="V109" i="2" s="1"/>
  <c r="J104" i="1" s="1"/>
  <c r="L107" i="2"/>
  <c r="P107" i="2" s="1"/>
  <c r="R107" i="2" s="1"/>
  <c r="V107" i="2" s="1"/>
  <c r="J102" i="1" s="1"/>
  <c r="L79" i="2"/>
  <c r="P79" i="2" s="1"/>
  <c r="R79" i="2" s="1"/>
  <c r="V79" i="2" s="1"/>
  <c r="J74" i="1" s="1"/>
  <c r="L77" i="2"/>
  <c r="P77" i="2" s="1"/>
  <c r="R77" i="2" s="1"/>
  <c r="V77" i="2" s="1"/>
  <c r="J72" i="1" s="1"/>
  <c r="L51" i="2"/>
  <c r="P51" i="2" s="1"/>
  <c r="R51" i="2" s="1"/>
  <c r="V51" i="2" s="1"/>
  <c r="J46" i="1" s="1"/>
  <c r="L44" i="2"/>
  <c r="P44" i="2" s="1"/>
  <c r="R44" i="2" s="1"/>
  <c r="V44" i="2" s="1"/>
  <c r="J39" i="1" s="1"/>
  <c r="L17" i="2"/>
  <c r="P17" i="2" s="1"/>
  <c r="R17" i="2" s="1"/>
  <c r="L115" i="2"/>
  <c r="P115" i="2" s="1"/>
  <c r="R115" i="2" s="1"/>
  <c r="V115" i="2" s="1"/>
  <c r="J110" i="1" s="1"/>
  <c r="L94" i="2"/>
  <c r="P94" i="2" s="1"/>
  <c r="R94" i="2" s="1"/>
  <c r="L75" i="2"/>
  <c r="P75" i="2" s="1"/>
  <c r="R75" i="2" s="1"/>
  <c r="V75" i="2" s="1"/>
  <c r="J70" i="1" s="1"/>
  <c r="L64" i="2"/>
  <c r="P64" i="2" s="1"/>
  <c r="R64" i="2" s="1"/>
  <c r="L37" i="2"/>
  <c r="P37" i="2" s="1"/>
  <c r="R37" i="2" s="1"/>
  <c r="L68" i="2"/>
  <c r="P68" i="2" s="1"/>
  <c r="R68" i="2" s="1"/>
  <c r="V68" i="2" s="1"/>
  <c r="J63" i="1" s="1"/>
  <c r="L100" i="2"/>
  <c r="P100" i="2" s="1"/>
  <c r="R100" i="2" s="1"/>
  <c r="V100" i="2" s="1"/>
  <c r="J95" i="1" s="1"/>
  <c r="L23" i="2"/>
  <c r="P23" i="2" s="1"/>
  <c r="R23" i="2" s="1"/>
  <c r="L30" i="2"/>
  <c r="P30" i="2" s="1"/>
  <c r="R30" i="2" s="1"/>
  <c r="V30" i="2" s="1"/>
  <c r="J25" i="1" s="1"/>
  <c r="L98" i="2"/>
  <c r="P98" i="2" s="1"/>
  <c r="R98" i="2" s="1"/>
  <c r="V98" i="2" s="1"/>
  <c r="J93" i="1" s="1"/>
  <c r="L119" i="2"/>
  <c r="P119" i="2" s="1"/>
  <c r="R119" i="2" s="1"/>
  <c r="V119" i="2" s="1"/>
  <c r="J114" i="1" s="1"/>
  <c r="L123" i="2"/>
  <c r="P123" i="2" s="1"/>
  <c r="R123" i="2" s="1"/>
  <c r="V123" i="2" s="1"/>
  <c r="J118" i="1" s="1"/>
  <c r="L66" i="2"/>
  <c r="P66" i="2" s="1"/>
  <c r="R66" i="2" s="1"/>
  <c r="V66" i="2" s="1"/>
  <c r="J61" i="1" s="1"/>
  <c r="L73" i="2"/>
  <c r="P73" i="2" s="1"/>
  <c r="R73" i="2" s="1"/>
  <c r="V73" i="2" s="1"/>
  <c r="J68" i="1" s="1"/>
  <c r="L83" i="2"/>
  <c r="P83" i="2" s="1"/>
  <c r="R83" i="2" s="1"/>
  <c r="V83" i="2" s="1"/>
  <c r="J78" i="1" s="1"/>
  <c r="L121" i="2"/>
  <c r="P121" i="2" s="1"/>
  <c r="R121" i="2" s="1"/>
  <c r="V121" i="2" s="1"/>
  <c r="J116" i="1" s="1"/>
  <c r="L21" i="2"/>
  <c r="P21" i="2" s="1"/>
  <c r="R21" i="2" s="1"/>
  <c r="V21" i="2" s="1"/>
  <c r="J16" i="1" s="1"/>
  <c r="L26" i="2"/>
  <c r="P26" i="2" s="1"/>
  <c r="R26" i="2" s="1"/>
  <c r="V26" i="2" s="1"/>
  <c r="J21" i="1" s="1"/>
  <c r="L46" i="2"/>
  <c r="P46" i="2" s="1"/>
  <c r="R46" i="2" s="1"/>
  <c r="V46" i="2" s="1"/>
  <c r="J41" i="1" s="1"/>
  <c r="L56" i="2"/>
  <c r="P56" i="2" s="1"/>
  <c r="R56" i="2" s="1"/>
  <c r="V56" i="2" s="1"/>
  <c r="J51" i="1" s="1"/>
  <c r="L105" i="2"/>
  <c r="P105" i="2" s="1"/>
  <c r="R105" i="2" s="1"/>
  <c r="V105" i="2" s="1"/>
  <c r="J100" i="1" s="1"/>
  <c r="L126" i="2"/>
  <c r="P126" i="2" s="1"/>
  <c r="R126" i="2" s="1"/>
  <c r="L41" i="2"/>
  <c r="P41" i="2" s="1"/>
  <c r="R41" i="2" s="1"/>
  <c r="L101" i="2"/>
  <c r="P101" i="2" s="1"/>
  <c r="R101" i="2" s="1"/>
  <c r="V101" i="2" s="1"/>
  <c r="J96" i="1" s="1"/>
  <c r="L33" i="2"/>
  <c r="P33" i="2" s="1"/>
  <c r="R33" i="2" s="1"/>
  <c r="V33" i="2" s="1"/>
  <c r="J28" i="1" s="1"/>
  <c r="L69" i="2"/>
  <c r="P69" i="2" s="1"/>
  <c r="R69" i="2" s="1"/>
  <c r="L110" i="2"/>
  <c r="P110" i="2" s="1"/>
  <c r="R110" i="2" s="1"/>
  <c r="V110" i="2" s="1"/>
  <c r="J105" i="1" s="1"/>
  <c r="L24" i="2"/>
  <c r="P24" i="2" s="1"/>
  <c r="R24" i="2" s="1"/>
  <c r="V24" i="2" s="1"/>
  <c r="J19" i="1" s="1"/>
  <c r="L27" i="2"/>
  <c r="P27" i="2" s="1"/>
  <c r="R27" i="2" s="1"/>
  <c r="V27" i="2" s="1"/>
  <c r="J22" i="1" s="1"/>
  <c r="L31" i="2"/>
  <c r="P31" i="2" s="1"/>
  <c r="R31" i="2" s="1"/>
  <c r="V31" i="2" s="1"/>
  <c r="J26" i="1" s="1"/>
  <c r="L49" i="2"/>
  <c r="P49" i="2" s="1"/>
  <c r="R49" i="2" s="1"/>
  <c r="L62" i="2"/>
  <c r="P62" i="2" s="1"/>
  <c r="R62" i="2" s="1"/>
  <c r="L67" i="2"/>
  <c r="P67" i="2" s="1"/>
  <c r="R67" i="2" s="1"/>
  <c r="V67" i="2" s="1"/>
  <c r="J62" i="1" s="1"/>
  <c r="L99" i="2"/>
  <c r="P99" i="2" s="1"/>
  <c r="R99" i="2" s="1"/>
  <c r="V99" i="2" s="1"/>
  <c r="J94" i="1" s="1"/>
  <c r="L108" i="2"/>
  <c r="P108" i="2" s="1"/>
  <c r="R108" i="2" s="1"/>
  <c r="V108" i="2" s="1"/>
  <c r="J103" i="1" s="1"/>
  <c r="L127" i="2"/>
  <c r="P127" i="2" s="1"/>
  <c r="R127" i="2" s="1"/>
  <c r="V127" i="2" s="1"/>
  <c r="J122" i="1" s="1"/>
  <c r="L22" i="2"/>
  <c r="P22" i="2" s="1"/>
  <c r="R22" i="2" s="1"/>
  <c r="V22" i="2" s="1"/>
  <c r="J17" i="1" s="1"/>
  <c r="L89" i="2"/>
  <c r="P89" i="2" s="1"/>
  <c r="R89" i="2" s="1"/>
  <c r="V89" i="2" s="1"/>
  <c r="J84" i="1" s="1"/>
  <c r="L122" i="2"/>
  <c r="P122" i="2" s="1"/>
  <c r="R122" i="2" s="1"/>
  <c r="V122" i="2" s="1"/>
  <c r="J117" i="1" s="1"/>
  <c r="L93" i="2"/>
  <c r="P93" i="2" s="1"/>
  <c r="R93" i="2" s="1"/>
  <c r="V93" i="2" s="1"/>
  <c r="J88" i="1" s="1"/>
  <c r="L80" i="2"/>
  <c r="P80" i="2" s="1"/>
  <c r="R80" i="2" s="1"/>
  <c r="V80" i="2" s="1"/>
  <c r="J75" i="1" s="1"/>
  <c r="L43" i="2"/>
  <c r="P43" i="2" s="1"/>
  <c r="R43" i="2" s="1"/>
  <c r="V43" i="2" s="1"/>
  <c r="J38" i="1" s="1"/>
  <c r="L36" i="2"/>
  <c r="P36" i="2" s="1"/>
  <c r="R36" i="2" s="1"/>
  <c r="V36" i="2" s="1"/>
  <c r="J31" i="1" s="1"/>
  <c r="L76" i="2"/>
  <c r="P76" i="2" s="1"/>
  <c r="R76" i="2" s="1"/>
  <c r="V76" i="2" s="1"/>
  <c r="J71" i="1" s="1"/>
  <c r="L40" i="2"/>
  <c r="P40" i="2" s="1"/>
  <c r="R40" i="2" s="1"/>
  <c r="V40" i="2" s="1"/>
  <c r="J35" i="1" s="1"/>
  <c r="L18" i="2"/>
  <c r="P18" i="2" s="1"/>
  <c r="R18" i="2" s="1"/>
  <c r="V18" i="2" s="1"/>
  <c r="J13" i="1" s="1"/>
  <c r="L130" i="2"/>
  <c r="P130" i="2" s="1"/>
  <c r="R130" i="2" s="1"/>
  <c r="V130" i="2" s="1"/>
  <c r="L60" i="2"/>
  <c r="P60" i="2" s="1"/>
  <c r="R60" i="2" s="1"/>
  <c r="V60" i="2" s="1"/>
  <c r="J55" i="1" s="1"/>
  <c r="L39" i="2"/>
  <c r="P39" i="2" s="1"/>
  <c r="R39" i="2" s="1"/>
  <c r="V39" i="2" s="1"/>
  <c r="J34" i="1" s="1"/>
  <c r="R14" i="2"/>
  <c r="V14" i="2" s="1"/>
  <c r="J9" i="1" s="1"/>
  <c r="L29" i="2"/>
  <c r="P29" i="2" s="1"/>
  <c r="R29" i="2" s="1"/>
  <c r="V29" i="2" s="1"/>
  <c r="J24" i="1" s="1"/>
  <c r="L47" i="2"/>
  <c r="P47" i="2" s="1"/>
  <c r="R47" i="2" s="1"/>
  <c r="V47" i="2" s="1"/>
  <c r="J42" i="1" s="1"/>
  <c r="L57" i="2"/>
  <c r="P57" i="2" s="1"/>
  <c r="R57" i="2" s="1"/>
  <c r="V57" i="2" s="1"/>
  <c r="J52" i="1" s="1"/>
  <c r="L106" i="2"/>
  <c r="P106" i="2" s="1"/>
  <c r="R106" i="2" s="1"/>
  <c r="V106" i="2" s="1"/>
  <c r="J101" i="1" s="1"/>
  <c r="L55" i="2"/>
  <c r="P55" i="2" s="1"/>
  <c r="R55" i="2" s="1"/>
  <c r="V55" i="2" s="1"/>
  <c r="J50" i="1" s="1"/>
  <c r="L65" i="2"/>
  <c r="P65" i="2" s="1"/>
  <c r="R65" i="2" s="1"/>
  <c r="L72" i="2"/>
  <c r="P72" i="2" s="1"/>
  <c r="R72" i="2" s="1"/>
  <c r="V72" i="2" s="1"/>
  <c r="J67" i="1" s="1"/>
  <c r="L87" i="2"/>
  <c r="P87" i="2" s="1"/>
  <c r="R87" i="2" s="1"/>
  <c r="V87" i="2" s="1"/>
  <c r="J82" i="1" s="1"/>
  <c r="L104" i="2"/>
  <c r="P104" i="2" s="1"/>
  <c r="R104" i="2" s="1"/>
  <c r="V104" i="2" s="1"/>
  <c r="J99" i="1" s="1"/>
  <c r="L118" i="2"/>
  <c r="P118" i="2" s="1"/>
  <c r="R118" i="2" s="1"/>
  <c r="V118" i="2" s="1"/>
  <c r="J113" i="1" s="1"/>
  <c r="L120" i="2"/>
  <c r="P120" i="2" s="1"/>
  <c r="R120" i="2" s="1"/>
  <c r="V120" i="2" s="1"/>
  <c r="J115" i="1" s="1"/>
  <c r="L42" i="2"/>
  <c r="P42" i="2" s="1"/>
  <c r="R42" i="2" s="1"/>
  <c r="V42" i="2" s="1"/>
  <c r="J37" i="1" s="1"/>
  <c r="L70" i="2"/>
  <c r="P70" i="2" s="1"/>
  <c r="R70" i="2" s="1"/>
  <c r="V70" i="2" s="1"/>
  <c r="J65" i="1" s="1"/>
  <c r="L92" i="2"/>
  <c r="P92" i="2" s="1"/>
  <c r="R92" i="2" s="1"/>
  <c r="V92" i="2" s="1"/>
  <c r="J87" i="1" s="1"/>
  <c r="V94" i="2"/>
  <c r="J89" i="1" s="1"/>
  <c r="E18" i="1"/>
  <c r="D44" i="1"/>
  <c r="D54" i="1" s="1"/>
  <c r="E15" i="1"/>
  <c r="D31" i="1"/>
  <c r="E31" i="1" s="1"/>
  <c r="D27" i="1"/>
  <c r="E27" i="1" s="1"/>
  <c r="E24" i="1"/>
  <c r="E19" i="1"/>
  <c r="D26" i="1"/>
  <c r="E26" i="1" s="1"/>
  <c r="D35" i="1"/>
  <c r="D45" i="1" s="1"/>
  <c r="E45" i="1" s="1"/>
  <c r="E23" i="1"/>
  <c r="E22" i="1"/>
  <c r="E33" i="1"/>
  <c r="J13" i="4"/>
  <c r="F15" i="1" s="1"/>
  <c r="J14" i="4"/>
  <c r="J10" i="4"/>
  <c r="F12" i="1" s="1"/>
  <c r="J9" i="4"/>
  <c r="F11" i="1" s="1"/>
  <c r="J6" i="4"/>
  <c r="F8" i="1" s="1"/>
  <c r="D40" i="1"/>
  <c r="E30" i="1"/>
  <c r="E32" i="1"/>
  <c r="D42" i="1"/>
  <c r="D53" i="1"/>
  <c r="E43" i="1"/>
  <c r="E54" i="1"/>
  <c r="D64" i="1"/>
  <c r="R16" i="2"/>
  <c r="R38" i="2"/>
  <c r="V38" i="2" s="1"/>
  <c r="J33" i="1" s="1"/>
  <c r="E20" i="1"/>
  <c r="V58" i="2"/>
  <c r="J53" i="1" s="1"/>
  <c r="E39" i="1"/>
  <c r="D49" i="1"/>
  <c r="E28" i="1"/>
  <c r="D38" i="1"/>
  <c r="E29" i="1"/>
  <c r="R48" i="2"/>
  <c r="V48" i="2" s="1"/>
  <c r="J43" i="1" s="1"/>
  <c r="U16" i="2"/>
  <c r="U23" i="2"/>
  <c r="U52" i="2"/>
  <c r="U45" i="2"/>
  <c r="U62" i="2"/>
  <c r="U24" i="2"/>
  <c r="U82" i="2"/>
  <c r="U17" i="2"/>
  <c r="U25" i="2"/>
  <c r="U64" i="2"/>
  <c r="R71" i="2"/>
  <c r="V71" i="2" s="1"/>
  <c r="J66" i="1" s="1"/>
  <c r="U97" i="2"/>
  <c r="U126" i="2"/>
  <c r="R111" i="2"/>
  <c r="V111" i="2" s="1"/>
  <c r="J106" i="1" s="1"/>
  <c r="U58" i="2"/>
  <c r="U69" i="2"/>
  <c r="R129" i="2"/>
  <c r="V129" i="2" s="1"/>
  <c r="J124" i="1" s="1"/>
  <c r="R96" i="2"/>
  <c r="V96" i="2" s="1"/>
  <c r="J91" i="1" s="1"/>
  <c r="U109" i="2"/>
  <c r="U111" i="2"/>
  <c r="R117" i="2"/>
  <c r="V117" i="2" s="1"/>
  <c r="J112" i="1" s="1"/>
  <c r="J3" i="4"/>
  <c r="F5" i="1" s="1"/>
  <c r="J5" i="4"/>
  <c r="F7" i="1" s="1"/>
  <c r="U21" i="2"/>
  <c r="U41" i="2"/>
  <c r="U49" i="2"/>
  <c r="R102" i="2"/>
  <c r="U127" i="2"/>
  <c r="U102" i="2"/>
  <c r="R128" i="2"/>
  <c r="V128" i="2" s="1"/>
  <c r="J123" i="1" s="1"/>
  <c r="U101" i="2"/>
  <c r="U113" i="2"/>
  <c r="U125" i="2"/>
  <c r="J11" i="4"/>
  <c r="F13" i="1" s="1"/>
  <c r="U65" i="2"/>
  <c r="U89" i="2"/>
  <c r="J16" i="4"/>
  <c r="U13" i="2"/>
  <c r="U37" i="2"/>
  <c r="U61" i="2"/>
  <c r="U85" i="2"/>
  <c r="V85" i="2" s="1"/>
  <c r="J80" i="1" s="1"/>
  <c r="V61" i="2" l="1"/>
  <c r="J56" i="1" s="1"/>
  <c r="V37" i="2"/>
  <c r="J32" i="1" s="1"/>
  <c r="V17" i="2"/>
  <c r="J12" i="1" s="1"/>
  <c r="V41" i="2"/>
  <c r="J36" i="1" s="1"/>
  <c r="E44" i="1"/>
  <c r="D41" i="1"/>
  <c r="V45" i="2"/>
  <c r="J40" i="1" s="1"/>
  <c r="V65" i="2"/>
  <c r="J60" i="1" s="1"/>
  <c r="V69" i="2"/>
  <c r="J64" i="1" s="1"/>
  <c r="V49" i="2"/>
  <c r="J44" i="1" s="1"/>
  <c r="V23" i="2"/>
  <c r="J18" i="1" s="1"/>
  <c r="V25" i="2"/>
  <c r="J20" i="1" s="1"/>
  <c r="D36" i="1"/>
  <c r="D55" i="1"/>
  <c r="D65" i="1" s="1"/>
  <c r="D37" i="1"/>
  <c r="D47" i="1" s="1"/>
  <c r="D57" i="1" s="1"/>
  <c r="E35" i="1"/>
  <c r="D59" i="1"/>
  <c r="E49" i="1"/>
  <c r="V126" i="2"/>
  <c r="J121" i="1" s="1"/>
  <c r="D63" i="1"/>
  <c r="E53" i="1"/>
  <c r="D51" i="1"/>
  <c r="E41" i="1"/>
  <c r="E42" i="1"/>
  <c r="D52" i="1"/>
  <c r="E36" i="1"/>
  <c r="D46" i="1"/>
  <c r="V16" i="2"/>
  <c r="J11" i="1" s="1"/>
  <c r="V62" i="2"/>
  <c r="J57" i="1" s="1"/>
  <c r="V64" i="2"/>
  <c r="J59" i="1" s="1"/>
  <c r="V102" i="2"/>
  <c r="J97" i="1" s="1"/>
  <c r="V113" i="2"/>
  <c r="J108" i="1" s="1"/>
  <c r="V52" i="2"/>
  <c r="J47" i="1" s="1"/>
  <c r="E38" i="1"/>
  <c r="D48" i="1"/>
  <c r="D74" i="1"/>
  <c r="E64" i="1"/>
  <c r="D50" i="1"/>
  <c r="E40" i="1"/>
  <c r="E55" i="1" l="1"/>
  <c r="E37" i="1"/>
  <c r="E47" i="1"/>
  <c r="D75" i="1"/>
  <c r="E65" i="1"/>
  <c r="D84" i="1"/>
  <c r="E74" i="1"/>
  <c r="D73" i="1"/>
  <c r="E63" i="1"/>
  <c r="D62" i="1"/>
  <c r="E52" i="1"/>
  <c r="D67" i="1"/>
  <c r="E57" i="1"/>
  <c r="D61" i="1"/>
  <c r="E51" i="1"/>
  <c r="E48" i="1"/>
  <c r="D58" i="1"/>
  <c r="E50" i="1"/>
  <c r="D60" i="1"/>
  <c r="D56" i="1"/>
  <c r="E46" i="1"/>
  <c r="D69" i="1"/>
  <c r="E59" i="1"/>
  <c r="E60" i="1" l="1"/>
  <c r="D70" i="1"/>
  <c r="D68" i="1"/>
  <c r="E58" i="1"/>
  <c r="D79" i="1"/>
  <c r="E69" i="1"/>
  <c r="E56" i="1"/>
  <c r="D66" i="1"/>
  <c r="E67" i="1"/>
  <c r="D77" i="1"/>
  <c r="E62" i="1"/>
  <c r="D72" i="1"/>
  <c r="E73" i="1"/>
  <c r="D83" i="1"/>
  <c r="E84" i="1"/>
  <c r="D94" i="1"/>
  <c r="D71" i="1"/>
  <c r="E61" i="1"/>
  <c r="E75" i="1"/>
  <c r="D85" i="1"/>
  <c r="D78" i="1" l="1"/>
  <c r="E68" i="1"/>
  <c r="E94" i="1"/>
  <c r="D104" i="1"/>
  <c r="E70" i="1"/>
  <c r="D80" i="1"/>
  <c r="E66" i="1"/>
  <c r="D76" i="1"/>
  <c r="D93" i="1"/>
  <c r="E83" i="1"/>
  <c r="D81" i="1"/>
  <c r="E71" i="1"/>
  <c r="D89" i="1"/>
  <c r="E79" i="1"/>
  <c r="D87" i="1"/>
  <c r="E77" i="1"/>
  <c r="D82" i="1"/>
  <c r="E72" i="1"/>
  <c r="D95" i="1"/>
  <c r="E85" i="1"/>
  <c r="D103" i="1" l="1"/>
  <c r="E93" i="1"/>
  <c r="E104" i="1"/>
  <c r="D114" i="1"/>
  <c r="D105" i="1"/>
  <c r="E95" i="1"/>
  <c r="E82" i="1"/>
  <c r="D92" i="1"/>
  <c r="E87" i="1"/>
  <c r="D97" i="1"/>
  <c r="D91" i="1"/>
  <c r="E81" i="1"/>
  <c r="D86" i="1"/>
  <c r="E76" i="1"/>
  <c r="D90" i="1"/>
  <c r="E80" i="1"/>
  <c r="E89" i="1"/>
  <c r="D99" i="1"/>
  <c r="E78" i="1"/>
  <c r="D88" i="1"/>
  <c r="D124" i="1" l="1"/>
  <c r="E124" i="1" s="1"/>
  <c r="E114" i="1"/>
  <c r="D115" i="1"/>
  <c r="E115" i="1" s="1"/>
  <c r="E105" i="1"/>
  <c r="D102" i="1"/>
  <c r="E92" i="1"/>
  <c r="D100" i="1"/>
  <c r="E90" i="1"/>
  <c r="D96" i="1"/>
  <c r="E86" i="1"/>
  <c r="E91" i="1"/>
  <c r="D101" i="1"/>
  <c r="D109" i="1"/>
  <c r="E99" i="1"/>
  <c r="D98" i="1"/>
  <c r="E88" i="1"/>
  <c r="E97" i="1"/>
  <c r="D107" i="1"/>
  <c r="D113" i="1"/>
  <c r="E103" i="1"/>
  <c r="D123" i="1" l="1"/>
  <c r="E123" i="1" s="1"/>
  <c r="E113" i="1"/>
  <c r="D117" i="1"/>
  <c r="E117" i="1" s="1"/>
  <c r="E107" i="1"/>
  <c r="D108" i="1"/>
  <c r="E98" i="1"/>
  <c r="E100" i="1"/>
  <c r="D110" i="1"/>
  <c r="E101" i="1"/>
  <c r="D111" i="1"/>
  <c r="D112" i="1"/>
  <c r="E102" i="1"/>
  <c r="D106" i="1"/>
  <c r="E96" i="1"/>
  <c r="D119" i="1"/>
  <c r="E119" i="1" s="1"/>
  <c r="E109" i="1"/>
  <c r="D118" i="1" l="1"/>
  <c r="E118" i="1" s="1"/>
  <c r="E108" i="1"/>
  <c r="D121" i="1"/>
  <c r="E121" i="1" s="1"/>
  <c r="E111" i="1"/>
  <c r="E110" i="1"/>
  <c r="D120" i="1"/>
  <c r="E120" i="1" s="1"/>
  <c r="E106" i="1"/>
  <c r="D116" i="1"/>
  <c r="E116" i="1" s="1"/>
  <c r="E112" i="1"/>
  <c r="D122" i="1"/>
  <c r="E122" i="1" s="1"/>
</calcChain>
</file>

<file path=xl/sharedStrings.xml><?xml version="1.0" encoding="utf-8"?>
<sst xmlns="http://schemas.openxmlformats.org/spreadsheetml/2006/main" count="521" uniqueCount="182">
  <si>
    <t>Id</t>
  </si>
  <si>
    <t>BuildingId</t>
  </si>
  <si>
    <t>BuildingMulti</t>
  </si>
  <si>
    <t>City</t>
  </si>
  <si>
    <t>CityName</t>
  </si>
  <si>
    <t>FloorGroup</t>
  </si>
  <si>
    <t>MissionTimes</t>
  </si>
  <si>
    <t>MaxFloorLevel</t>
  </si>
  <si>
    <t>BuildingReward</t>
  </si>
  <si>
    <t>Background</t>
  </si>
  <si>
    <t>ArtScene</t>
  </si>
  <si>
    <t>PreLook</t>
  </si>
  <si>
    <t>BuildingType</t>
  </si>
  <si>
    <t>FightIdleNpc</t>
  </si>
  <si>
    <t>SecretTradeModel</t>
  </si>
  <si>
    <t>int</t>
  </si>
  <si>
    <t>string</t>
  </si>
  <si>
    <t>int[]</t>
  </si>
  <si>
    <t>list[int]</t>
  </si>
  <si>
    <t>主键</t>
  </si>
  <si>
    <t>大楼ID</t>
  </si>
  <si>
    <t>大楼乘数</t>
  </si>
  <si>
    <t>所在城市</t>
  </si>
  <si>
    <t>城市名</t>
  </si>
  <si>
    <t>楼层组合</t>
  </si>
  <si>
    <t>转生需求任务次数</t>
  </si>
  <si>
    <t>最大楼层等级</t>
  </si>
  <si>
    <t>到达大楼奖励</t>
  </si>
  <si>
    <t>背景图</t>
  </si>
  <si>
    <t>场景资源</t>
  </si>
  <si>
    <t>大楼预览图</t>
  </si>
  <si>
    <t>大楼类型</t>
  </si>
  <si>
    <t>挂机时敌人</t>
  </si>
  <si>
    <t>秘密交易的角色模型</t>
  </si>
  <si>
    <t>//序号</t>
  </si>
  <si>
    <t>大楼ID
（街区、Rank）</t>
  </si>
  <si>
    <t>计算用</t>
  </si>
  <si>
    <t>城市id</t>
  </si>
  <si>
    <t>Localization表id</t>
  </si>
  <si>
    <t>[楼层Id*]</t>
  </si>
  <si>
    <t>升到该等级后不能再升级</t>
  </si>
  <si>
    <t>[道具:数量]</t>
  </si>
  <si>
    <t>包括大楼楼顶、楼板、1楼</t>
  </si>
  <si>
    <t>0 正序，一楼在最下面
1 倒序，一楼在最上面</t>
  </si>
  <si>
    <t>[NpcId*]</t>
  </si>
  <si>
    <t>[]</t>
  </si>
  <si>
    <t>City_1</t>
  </si>
  <si>
    <t>SceneFloor_1</t>
  </si>
  <si>
    <t>SpriteUi/Building/City/Icon/Building001</t>
  </si>
  <si>
    <t>SceneFloor_6</t>
  </si>
  <si>
    <t>SpriteUi/Building/City/Icon/Building006</t>
  </si>
  <si>
    <t>SceneFloor_2</t>
  </si>
  <si>
    <t>SpriteUi/Building/City/Icon/Building002</t>
  </si>
  <si>
    <t>SceneFloor_3</t>
  </si>
  <si>
    <t>SpriteUi/Building/City/Icon/Building003</t>
  </si>
  <si>
    <t>SceneFloor_4</t>
  </si>
  <si>
    <t>SpriteUi/Building/City/Icon/Building004</t>
  </si>
  <si>
    <t>SceneFloor_9</t>
  </si>
  <si>
    <t>SpriteUi/Building/City/Icon/Building009</t>
  </si>
  <si>
    <t>SceneFloor_10</t>
  </si>
  <si>
    <t>SpriteUi/Building/City/Icon/Building010</t>
  </si>
  <si>
    <t>SceneFloor_7</t>
  </si>
  <si>
    <t>SpriteUi/Building/City/Icon/Building007</t>
  </si>
  <si>
    <t>SceneFloor_5</t>
  </si>
  <si>
    <t>SpriteUi/Building/City/Icon/Building005</t>
  </si>
  <si>
    <t>SceneFloor_8</t>
  </si>
  <si>
    <t>SpriteUi/Building/City/Icon/Building008</t>
  </si>
  <si>
    <t>SceneFloor_11</t>
  </si>
  <si>
    <t>SpriteUi/Building/City/Icon/Building011</t>
  </si>
  <si>
    <t>SceneFloor_12</t>
  </si>
  <si>
    <t>SpriteUi/Building/City/Icon/Building012</t>
  </si>
  <si>
    <t>SceneFloor_13</t>
  </si>
  <si>
    <t>SpriteUi/Building/City/Icon/Building013</t>
  </si>
  <si>
    <t>SceneFloor_14</t>
  </si>
  <si>
    <t>SpriteUi/Building/City/Icon/Building014</t>
  </si>
  <si>
    <t>SceneFloor_15</t>
  </si>
  <si>
    <t>SpriteUi/Building/City/Icon/Building015</t>
  </si>
  <si>
    <t>SceneFloor_16</t>
  </si>
  <si>
    <t>SpriteUi/Building/City/Icon/Building016</t>
  </si>
  <si>
    <t>SceneFloor_17</t>
  </si>
  <si>
    <t>SpriteUi/Building/City/Icon/Building017</t>
  </si>
  <si>
    <t>SceneFloor_18</t>
  </si>
  <si>
    <t>SpriteUi/Building/City/Icon/Building018</t>
  </si>
  <si>
    <t>SceneFloor_19</t>
  </si>
  <si>
    <t>SpriteUi/Building/City/Icon/Building019</t>
  </si>
  <si>
    <t>SceneFloor_20</t>
  </si>
  <si>
    <t>SpriteUi/Building/City/Icon/Building020</t>
  </si>
  <si>
    <t>[</t>
  </si>
  <si>
    <t>:</t>
  </si>
  <si>
    <t>,</t>
  </si>
  <si>
    <t>]</t>
  </si>
  <si>
    <t>"</t>
  </si>
  <si>
    <t>{</t>
  </si>
  <si>
    <t>}</t>
  </si>
  <si>
    <r>
      <rPr>
        <b/>
        <sz val="13"/>
        <color rgb="FF44546A"/>
        <rFont val="宋体"/>
        <family val="3"/>
        <charset val="134"/>
      </rPr>
      <t>转生奖励</t>
    </r>
  </si>
  <si>
    <r>
      <rPr>
        <sz val="11"/>
        <color rgb="FF000000"/>
        <rFont val="宋体"/>
        <family val="3"/>
        <charset val="134"/>
      </rPr>
      <t>奖励</t>
    </r>
  </si>
  <si>
    <r>
      <rPr>
        <sz val="11"/>
        <color rgb="FF000000"/>
        <rFont val="宋体"/>
        <family val="3"/>
        <charset val="134"/>
      </rPr>
      <t>街区</t>
    </r>
  </si>
  <si>
    <r>
      <rPr>
        <sz val="11"/>
        <color rgb="FF000000"/>
        <rFont val="宋体"/>
        <family val="3"/>
        <charset val="134"/>
      </rPr>
      <t>道具</t>
    </r>
  </si>
  <si>
    <r>
      <rPr>
        <sz val="11"/>
        <color rgb="FF000000"/>
        <rFont val="宋体"/>
        <family val="3"/>
        <charset val="134"/>
      </rPr>
      <t>数量</t>
    </r>
  </si>
  <si>
    <t>ItemId</t>
  </si>
  <si>
    <t>Num</t>
  </si>
  <si>
    <r>
      <rPr>
        <sz val="11"/>
        <color rgb="FF000000"/>
        <rFont val="宋体"/>
        <family val="3"/>
        <charset val="134"/>
      </rPr>
      <t>精英车卡</t>
    </r>
  </si>
  <si>
    <r>
      <rPr>
        <sz val="11"/>
        <color rgb="FF000000"/>
        <rFont val="宋体"/>
        <family val="3"/>
        <charset val="134"/>
      </rPr>
      <t>钻石</t>
    </r>
  </si>
  <si>
    <t>楼层</t>
  </si>
  <si>
    <t>犬舍</t>
  </si>
  <si>
    <t>ID</t>
  </si>
  <si>
    <t>大楼</t>
  </si>
  <si>
    <t>层数</t>
  </si>
  <si>
    <t>纹身店</t>
  </si>
  <si>
    <t>工厂</t>
  </si>
  <si>
    <t>汽修厂</t>
  </si>
  <si>
    <t>走私仓库</t>
  </si>
  <si>
    <t>炸鸡店</t>
  </si>
  <si>
    <t>俱乐部</t>
  </si>
  <si>
    <t>摩托车俱乐部</t>
  </si>
  <si>
    <t>酒吧</t>
  </si>
  <si>
    <t>会所</t>
  </si>
  <si>
    <t>服饰店</t>
  </si>
  <si>
    <t>办公楼</t>
  </si>
  <si>
    <t>枪店</t>
  </si>
  <si>
    <t>证件伪造室</t>
  </si>
  <si>
    <t>av工作室</t>
  </si>
  <si>
    <t>地下钱庄</t>
  </si>
  <si>
    <t>黑市</t>
  </si>
  <si>
    <t>街头漂移</t>
  </si>
  <si>
    <t>大麻农场</t>
  </si>
  <si>
    <t>拍卖行</t>
  </si>
  <si>
    <t>绑架仓库</t>
  </si>
  <si>
    <t>剧院</t>
  </si>
  <si>
    <t>赌场</t>
  </si>
  <si>
    <t>糖果工厂</t>
  </si>
  <si>
    <t>假币工厂</t>
  </si>
  <si>
    <t>豪宅</t>
  </si>
  <si>
    <t>商店</t>
  </si>
  <si>
    <t>酒店</t>
  </si>
  <si>
    <t>拳击俱乐部</t>
  </si>
  <si>
    <t>搏击俱乐部</t>
  </si>
  <si>
    <t>脱衣舞俱乐部</t>
  </si>
  <si>
    <t>西部</t>
    <phoneticPr fontId="4" type="noConversion"/>
  </si>
  <si>
    <t>东部</t>
    <phoneticPr fontId="4" type="noConversion"/>
  </si>
  <si>
    <t>硅谷</t>
    <phoneticPr fontId="4" type="noConversion"/>
  </si>
  <si>
    <t>霓虹</t>
    <phoneticPr fontId="4" type="noConversion"/>
  </si>
  <si>
    <t>大麻农场</t>
    <phoneticPr fontId="4" type="noConversion"/>
  </si>
  <si>
    <t>MapReward</t>
    <phoneticPr fontId="4" type="noConversion"/>
  </si>
  <si>
    <t>string</t>
    <phoneticPr fontId="4" type="noConversion"/>
  </si>
  <si>
    <t>MapRewardInterval</t>
    <phoneticPr fontId="4" type="noConversion"/>
  </si>
  <si>
    <t>int</t>
    <phoneticPr fontId="4" type="noConversion"/>
  </si>
  <si>
    <t>奖励累积间隔</t>
    <phoneticPr fontId="4" type="noConversion"/>
  </si>
  <si>
    <t>多久累积1次奖励
单位，秒</t>
    <phoneticPr fontId="4" type="noConversion"/>
  </si>
  <si>
    <t>MapRewardMaxTimes</t>
    <phoneticPr fontId="4" type="noConversion"/>
  </si>
  <si>
    <t>奖励最大累积次数</t>
    <phoneticPr fontId="4" type="noConversion"/>
  </si>
  <si>
    <t>最多累积多少次奖励</t>
    <phoneticPr fontId="4" type="noConversion"/>
  </si>
  <si>
    <t>单次累积奖励</t>
    <phoneticPr fontId="4" type="noConversion"/>
  </si>
  <si>
    <t>string[]</t>
    <phoneticPr fontId="4" type="noConversion"/>
  </si>
  <si>
    <t>[道具:数量]</t>
    <phoneticPr fontId="4" type="noConversion"/>
  </si>
  <si>
    <t>MapRewardMoney</t>
    <phoneticPr fontId="4" type="noConversion"/>
  </si>
  <si>
    <t>单次累积奖励（钞票）</t>
    <phoneticPr fontId="4" type="noConversion"/>
  </si>
  <si>
    <t>钞票的数量
2^Money</t>
    <phoneticPr fontId="4" type="noConversion"/>
  </si>
  <si>
    <t>街区</t>
  </si>
  <si>
    <t>道具</t>
  </si>
  <si>
    <t>数量</t>
  </si>
  <si>
    <t>累积间隔</t>
  </si>
  <si>
    <t>最大累积次数</t>
  </si>
  <si>
    <t>单次最大时间</t>
  </si>
  <si>
    <t>单次最大数量</t>
  </si>
  <si>
    <t>每日最大数量</t>
  </si>
  <si>
    <t>秒</t>
  </si>
  <si>
    <t>次</t>
  </si>
  <si>
    <t>小时</t>
  </si>
  <si>
    <t>钞票</t>
  </si>
  <si>
    <t>改装手册</t>
  </si>
  <si>
    <t>钻石</t>
  </si>
  <si>
    <t>偷车钳</t>
  </si>
  <si>
    <t>ItemId</t>
    <phoneticPr fontId="4" type="noConversion"/>
  </si>
  <si>
    <t>Num</t>
    <phoneticPr fontId="4" type="noConversion"/>
  </si>
  <si>
    <t>MaxManagerNum</t>
    <phoneticPr fontId="4" type="noConversion"/>
  </si>
  <si>
    <t>最大升级项数量</t>
    <phoneticPr fontId="4" type="noConversion"/>
  </si>
  <si>
    <t>该Rank只展示这么多经理（升级项）</t>
    <phoneticPr fontId="4" type="noConversion"/>
  </si>
  <si>
    <t>FirstRewardMaxTimes</t>
    <phoneticPr fontId="4" type="noConversion"/>
  </si>
  <si>
    <t>首次奖励累积次数</t>
    <phoneticPr fontId="4" type="noConversion"/>
  </si>
  <si>
    <t>解锁时累积好多少次奖励</t>
    <phoneticPr fontId="4" type="noConversion"/>
  </si>
  <si>
    <t>史诗偷车钳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</si>
</sst>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9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b/>
      <sz val="13"/>
      <color rgb="FF44546A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1"/>
      <color rgb="FFFE0300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9E5D7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B5C7EA"/>
        <bgColor indexed="64"/>
      </patternFill>
    </fill>
  </fills>
  <borders count="5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/>
      <bottom style="medium">
        <color rgb="FF4874CB"/>
      </bottom>
      <diagonal/>
    </border>
    <border>
      <left style="thin">
        <color rgb="FFB2C7E6"/>
      </left>
      <right/>
      <top style="thin">
        <color rgb="FFB2C7E6"/>
      </top>
      <bottom style="thin">
        <color rgb="FFB2C7E6"/>
      </bottom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11" fontId="1" fillId="6" borderId="1" xfId="0" applyNumberFormat="1" applyFont="1" applyFill="1" applyBorder="1" applyAlignment="1">
      <alignment horizontal="center" vertical="center"/>
    </xf>
    <xf numFmtId="11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11" fontId="1" fillId="7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  <xf numFmtId="3" fontId="1" fillId="6" borderId="0" xfId="0" applyNumberFormat="1" applyFont="1" applyFill="1" applyAlignment="1">
      <alignment horizontal="center" vertical="center"/>
    </xf>
    <xf numFmtId="176" fontId="1" fillId="6" borderId="1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usinessFloorLandMark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6002011010</v>
          </cell>
          <cell r="D65" t="str">
            <v>装备</v>
          </cell>
        </row>
        <row r="66">
          <cell r="B66">
            <v>6002012010</v>
          </cell>
          <cell r="D66" t="str">
            <v>装备</v>
          </cell>
        </row>
        <row r="67">
          <cell r="B67">
            <v>6002013010</v>
          </cell>
          <cell r="D67" t="str">
            <v>装备</v>
          </cell>
        </row>
        <row r="68">
          <cell r="B68">
            <v>6002014010</v>
          </cell>
          <cell r="D68" t="str">
            <v>装备</v>
          </cell>
        </row>
        <row r="69">
          <cell r="B69">
            <v>6002021010</v>
          </cell>
          <cell r="D69" t="str">
            <v>装备</v>
          </cell>
        </row>
        <row r="70">
          <cell r="B70">
            <v>6002022010</v>
          </cell>
          <cell r="D70" t="str">
            <v>装备</v>
          </cell>
        </row>
        <row r="71">
          <cell r="B71">
            <v>6002023010</v>
          </cell>
          <cell r="D71" t="str">
            <v>装备</v>
          </cell>
        </row>
        <row r="72">
          <cell r="B72">
            <v>6002024010</v>
          </cell>
          <cell r="D72" t="str">
            <v>装备</v>
          </cell>
        </row>
        <row r="73">
          <cell r="B73">
            <v>6002031010</v>
          </cell>
          <cell r="D73" t="str">
            <v>装备</v>
          </cell>
        </row>
        <row r="74">
          <cell r="B74">
            <v>6002032010</v>
          </cell>
          <cell r="D74" t="str">
            <v>装备</v>
          </cell>
        </row>
        <row r="75">
          <cell r="B75">
            <v>6002033010</v>
          </cell>
          <cell r="D75" t="str">
            <v>装备</v>
          </cell>
        </row>
        <row r="76">
          <cell r="B76">
            <v>6002034010</v>
          </cell>
          <cell r="D76" t="str">
            <v>装备</v>
          </cell>
        </row>
        <row r="77">
          <cell r="B77">
            <v>6002111010</v>
          </cell>
          <cell r="D77" t="str">
            <v>装备</v>
          </cell>
        </row>
        <row r="78">
          <cell r="B78">
            <v>6002112010</v>
          </cell>
          <cell r="D78" t="str">
            <v>装备</v>
          </cell>
        </row>
        <row r="79">
          <cell r="B79">
            <v>6002113010</v>
          </cell>
          <cell r="D79" t="str">
            <v>装备</v>
          </cell>
        </row>
        <row r="80">
          <cell r="B80">
            <v>6002114010</v>
          </cell>
          <cell r="D80" t="str">
            <v>装备</v>
          </cell>
        </row>
        <row r="81">
          <cell r="B81">
            <v>6002121010</v>
          </cell>
          <cell r="D81" t="str">
            <v>装备</v>
          </cell>
        </row>
        <row r="82">
          <cell r="B82">
            <v>6002122010</v>
          </cell>
          <cell r="D82" t="str">
            <v>装备</v>
          </cell>
        </row>
        <row r="83">
          <cell r="B83">
            <v>6002123010</v>
          </cell>
          <cell r="D83" t="str">
            <v>装备</v>
          </cell>
        </row>
        <row r="84">
          <cell r="B84">
            <v>6002124010</v>
          </cell>
          <cell r="D84" t="str">
            <v>装备</v>
          </cell>
        </row>
        <row r="85">
          <cell r="B85">
            <v>6002131010</v>
          </cell>
          <cell r="D85" t="str">
            <v>装备</v>
          </cell>
        </row>
        <row r="86">
          <cell r="B86">
            <v>6002132010</v>
          </cell>
          <cell r="D86" t="str">
            <v>装备</v>
          </cell>
        </row>
        <row r="87">
          <cell r="B87">
            <v>6002133010</v>
          </cell>
          <cell r="D87" t="str">
            <v>装备</v>
          </cell>
        </row>
        <row r="88">
          <cell r="B88">
            <v>6002134010</v>
          </cell>
          <cell r="D88" t="str">
            <v>装备</v>
          </cell>
        </row>
        <row r="89">
          <cell r="B89">
            <v>6002211010</v>
          </cell>
          <cell r="D89" t="str">
            <v>装备</v>
          </cell>
        </row>
        <row r="90">
          <cell r="B90">
            <v>6002212010</v>
          </cell>
          <cell r="D90" t="str">
            <v>装备</v>
          </cell>
        </row>
        <row r="91">
          <cell r="B91">
            <v>6002213010</v>
          </cell>
          <cell r="D91" t="str">
            <v>装备</v>
          </cell>
        </row>
        <row r="92">
          <cell r="B92">
            <v>6002214010</v>
          </cell>
          <cell r="D92" t="str">
            <v>装备</v>
          </cell>
        </row>
        <row r="93">
          <cell r="B93">
            <v>6002221010</v>
          </cell>
          <cell r="D93" t="str">
            <v>装备</v>
          </cell>
        </row>
        <row r="94">
          <cell r="B94">
            <v>6002222010</v>
          </cell>
          <cell r="D94" t="str">
            <v>装备</v>
          </cell>
        </row>
        <row r="95">
          <cell r="B95">
            <v>6002223010</v>
          </cell>
          <cell r="D95" t="str">
            <v>装备</v>
          </cell>
        </row>
        <row r="96">
          <cell r="B96">
            <v>6002224010</v>
          </cell>
          <cell r="D96" t="str">
            <v>装备</v>
          </cell>
        </row>
        <row r="97">
          <cell r="B97">
            <v>6002231010</v>
          </cell>
          <cell r="D97" t="str">
            <v>装备</v>
          </cell>
        </row>
        <row r="98">
          <cell r="B98">
            <v>6002232010</v>
          </cell>
          <cell r="D98" t="str">
            <v>装备</v>
          </cell>
        </row>
        <row r="99">
          <cell r="B99">
            <v>6002233010</v>
          </cell>
          <cell r="D99" t="str">
            <v>装备</v>
          </cell>
        </row>
        <row r="100">
          <cell r="B100">
            <v>6002234010</v>
          </cell>
          <cell r="D100" t="str">
            <v>装备</v>
          </cell>
        </row>
        <row r="101">
          <cell r="B101">
            <v>6002311010</v>
          </cell>
          <cell r="D101" t="str">
            <v>装备</v>
          </cell>
        </row>
        <row r="102">
          <cell r="B102">
            <v>6002312010</v>
          </cell>
          <cell r="D102" t="str">
            <v>装备</v>
          </cell>
        </row>
        <row r="103">
          <cell r="B103">
            <v>6002313010</v>
          </cell>
          <cell r="D103" t="str">
            <v>装备</v>
          </cell>
        </row>
        <row r="104">
          <cell r="B104">
            <v>6002314010</v>
          </cell>
          <cell r="D104" t="str">
            <v>装备</v>
          </cell>
        </row>
        <row r="105">
          <cell r="B105">
            <v>6002321010</v>
          </cell>
          <cell r="D105" t="str">
            <v>装备</v>
          </cell>
        </row>
        <row r="106">
          <cell r="B106">
            <v>6002322010</v>
          </cell>
          <cell r="D106" t="str">
            <v>装备</v>
          </cell>
        </row>
        <row r="107">
          <cell r="B107">
            <v>6002323010</v>
          </cell>
          <cell r="D107" t="str">
            <v>装备</v>
          </cell>
        </row>
        <row r="108">
          <cell r="B108">
            <v>6002324010</v>
          </cell>
          <cell r="D108" t="str">
            <v>装备</v>
          </cell>
        </row>
        <row r="109">
          <cell r="B109">
            <v>6002331010</v>
          </cell>
          <cell r="D109" t="str">
            <v>装备</v>
          </cell>
        </row>
        <row r="110">
          <cell r="B110">
            <v>6002332010</v>
          </cell>
          <cell r="D110" t="str">
            <v>装备</v>
          </cell>
        </row>
        <row r="111">
          <cell r="B111">
            <v>6002333010</v>
          </cell>
          <cell r="D111" t="str">
            <v>装备</v>
          </cell>
        </row>
        <row r="112">
          <cell r="B112">
            <v>6002334010</v>
          </cell>
          <cell r="D112" t="str">
            <v>装备</v>
          </cell>
        </row>
        <row r="113">
          <cell r="B113">
            <v>6002411010</v>
          </cell>
          <cell r="D113" t="str">
            <v>装备</v>
          </cell>
        </row>
        <row r="114">
          <cell r="B114">
            <v>6002412010</v>
          </cell>
          <cell r="D114" t="str">
            <v>装备</v>
          </cell>
        </row>
        <row r="115">
          <cell r="B115">
            <v>6002413010</v>
          </cell>
          <cell r="D115" t="str">
            <v>装备</v>
          </cell>
        </row>
        <row r="116">
          <cell r="B116">
            <v>6002414010</v>
          </cell>
          <cell r="D116" t="str">
            <v>装备</v>
          </cell>
        </row>
        <row r="117">
          <cell r="B117">
            <v>6002421010</v>
          </cell>
          <cell r="D117" t="str">
            <v>装备</v>
          </cell>
        </row>
        <row r="118">
          <cell r="B118">
            <v>6002422010</v>
          </cell>
          <cell r="D118" t="str">
            <v>装备</v>
          </cell>
        </row>
        <row r="119">
          <cell r="B119">
            <v>6002423010</v>
          </cell>
          <cell r="D119" t="str">
            <v>装备</v>
          </cell>
        </row>
        <row r="120">
          <cell r="B120">
            <v>6002424010</v>
          </cell>
          <cell r="D120" t="str">
            <v>装备</v>
          </cell>
        </row>
        <row r="121">
          <cell r="B121">
            <v>6002431010</v>
          </cell>
          <cell r="D121" t="str">
            <v>装备</v>
          </cell>
        </row>
        <row r="122">
          <cell r="B122">
            <v>6002432010</v>
          </cell>
          <cell r="D122" t="str">
            <v>装备</v>
          </cell>
        </row>
        <row r="123">
          <cell r="B123">
            <v>6002433010</v>
          </cell>
          <cell r="D123" t="str">
            <v>装备</v>
          </cell>
        </row>
        <row r="124">
          <cell r="B124">
            <v>6002434010</v>
          </cell>
          <cell r="D124" t="str">
            <v>装备</v>
          </cell>
        </row>
        <row r="125">
          <cell r="B125">
            <v>6003011020</v>
          </cell>
          <cell r="D125" t="str">
            <v>装备</v>
          </cell>
        </row>
        <row r="126">
          <cell r="B126">
            <v>6003012020</v>
          </cell>
          <cell r="D126" t="str">
            <v>装备</v>
          </cell>
        </row>
        <row r="127">
          <cell r="B127">
            <v>6003013020</v>
          </cell>
          <cell r="D127" t="str">
            <v>装备</v>
          </cell>
        </row>
        <row r="128">
          <cell r="B128">
            <v>6003014020</v>
          </cell>
          <cell r="D128" t="str">
            <v>装备</v>
          </cell>
        </row>
        <row r="129">
          <cell r="B129">
            <v>6003021020</v>
          </cell>
          <cell r="D129" t="str">
            <v>装备</v>
          </cell>
        </row>
        <row r="130">
          <cell r="B130">
            <v>6003022020</v>
          </cell>
          <cell r="D130" t="str">
            <v>装备</v>
          </cell>
        </row>
        <row r="131">
          <cell r="B131">
            <v>6003023020</v>
          </cell>
          <cell r="D131" t="str">
            <v>装备</v>
          </cell>
        </row>
        <row r="132">
          <cell r="B132">
            <v>6003024020</v>
          </cell>
          <cell r="D132" t="str">
            <v>装备</v>
          </cell>
        </row>
        <row r="133">
          <cell r="B133">
            <v>6003031020</v>
          </cell>
          <cell r="D133" t="str">
            <v>装备</v>
          </cell>
        </row>
        <row r="134">
          <cell r="B134">
            <v>6003032020</v>
          </cell>
          <cell r="D134" t="str">
            <v>装备</v>
          </cell>
        </row>
        <row r="135">
          <cell r="B135">
            <v>6003033020</v>
          </cell>
          <cell r="D135" t="str">
            <v>装备</v>
          </cell>
        </row>
        <row r="136">
          <cell r="B136">
            <v>6003034020</v>
          </cell>
          <cell r="D136" t="str">
            <v>装备</v>
          </cell>
        </row>
        <row r="137">
          <cell r="B137">
            <v>6003111020</v>
          </cell>
          <cell r="D137" t="str">
            <v>装备</v>
          </cell>
        </row>
        <row r="138">
          <cell r="B138">
            <v>6003112020</v>
          </cell>
          <cell r="D138" t="str">
            <v>装备</v>
          </cell>
        </row>
        <row r="139">
          <cell r="B139">
            <v>6003113020</v>
          </cell>
          <cell r="D139" t="str">
            <v>装备</v>
          </cell>
        </row>
        <row r="140">
          <cell r="B140">
            <v>6003114020</v>
          </cell>
          <cell r="D140" t="str">
            <v>装备</v>
          </cell>
        </row>
        <row r="141">
          <cell r="B141">
            <v>6003121020</v>
          </cell>
          <cell r="D141" t="str">
            <v>装备</v>
          </cell>
        </row>
        <row r="142">
          <cell r="B142">
            <v>6003122020</v>
          </cell>
          <cell r="D142" t="str">
            <v>装备</v>
          </cell>
        </row>
        <row r="143">
          <cell r="B143">
            <v>6003123020</v>
          </cell>
          <cell r="D143" t="str">
            <v>装备</v>
          </cell>
        </row>
        <row r="144">
          <cell r="B144">
            <v>6003124020</v>
          </cell>
          <cell r="D144" t="str">
            <v>装备</v>
          </cell>
        </row>
        <row r="145">
          <cell r="B145">
            <v>6003131020</v>
          </cell>
          <cell r="D145" t="str">
            <v>装备</v>
          </cell>
        </row>
        <row r="146">
          <cell r="B146">
            <v>6003132020</v>
          </cell>
          <cell r="D146" t="str">
            <v>装备</v>
          </cell>
        </row>
        <row r="147">
          <cell r="B147">
            <v>6003133020</v>
          </cell>
          <cell r="D147" t="str">
            <v>装备</v>
          </cell>
        </row>
        <row r="148">
          <cell r="B148">
            <v>6003134020</v>
          </cell>
          <cell r="D148" t="str">
            <v>装备</v>
          </cell>
        </row>
        <row r="149">
          <cell r="B149">
            <v>6003211020</v>
          </cell>
          <cell r="D149" t="str">
            <v>装备</v>
          </cell>
        </row>
        <row r="150">
          <cell r="B150">
            <v>6003212020</v>
          </cell>
          <cell r="D150" t="str">
            <v>装备</v>
          </cell>
        </row>
        <row r="151">
          <cell r="B151">
            <v>6003213020</v>
          </cell>
          <cell r="D151" t="str">
            <v>装备</v>
          </cell>
        </row>
        <row r="152">
          <cell r="B152">
            <v>6003214020</v>
          </cell>
          <cell r="D152" t="str">
            <v>装备</v>
          </cell>
        </row>
        <row r="153">
          <cell r="B153">
            <v>6003221020</v>
          </cell>
          <cell r="D153" t="str">
            <v>装备</v>
          </cell>
        </row>
        <row r="154">
          <cell r="B154">
            <v>6003222020</v>
          </cell>
          <cell r="D154" t="str">
            <v>装备</v>
          </cell>
        </row>
        <row r="155">
          <cell r="B155">
            <v>6003223020</v>
          </cell>
          <cell r="D155" t="str">
            <v>装备</v>
          </cell>
        </row>
        <row r="156">
          <cell r="B156">
            <v>6003224020</v>
          </cell>
          <cell r="D156" t="str">
            <v>装备</v>
          </cell>
        </row>
        <row r="157">
          <cell r="B157">
            <v>6003231020</v>
          </cell>
          <cell r="D157" t="str">
            <v>装备</v>
          </cell>
        </row>
        <row r="158">
          <cell r="B158">
            <v>6003232020</v>
          </cell>
          <cell r="D158" t="str">
            <v>装备</v>
          </cell>
        </row>
        <row r="159">
          <cell r="B159">
            <v>6003233020</v>
          </cell>
          <cell r="D159" t="str">
            <v>装备</v>
          </cell>
        </row>
        <row r="160">
          <cell r="B160">
            <v>6003234020</v>
          </cell>
          <cell r="D160" t="str">
            <v>装备</v>
          </cell>
        </row>
        <row r="161">
          <cell r="B161">
            <v>6003311020</v>
          </cell>
          <cell r="D161" t="str">
            <v>装备</v>
          </cell>
        </row>
        <row r="162">
          <cell r="B162">
            <v>6003312020</v>
          </cell>
          <cell r="D162" t="str">
            <v>装备</v>
          </cell>
        </row>
        <row r="163">
          <cell r="B163">
            <v>6003313020</v>
          </cell>
          <cell r="D163" t="str">
            <v>装备</v>
          </cell>
        </row>
        <row r="164">
          <cell r="B164">
            <v>6003314020</v>
          </cell>
          <cell r="D164" t="str">
            <v>装备</v>
          </cell>
        </row>
        <row r="165">
          <cell r="B165">
            <v>6003321020</v>
          </cell>
          <cell r="D165" t="str">
            <v>装备</v>
          </cell>
        </row>
        <row r="166">
          <cell r="B166">
            <v>6003322020</v>
          </cell>
          <cell r="D166" t="str">
            <v>装备</v>
          </cell>
        </row>
        <row r="167">
          <cell r="B167">
            <v>6003323020</v>
          </cell>
          <cell r="D167" t="str">
            <v>装备</v>
          </cell>
        </row>
        <row r="168">
          <cell r="B168">
            <v>6003324020</v>
          </cell>
          <cell r="D168" t="str">
            <v>装备</v>
          </cell>
        </row>
        <row r="169">
          <cell r="B169">
            <v>6003331020</v>
          </cell>
          <cell r="D169" t="str">
            <v>装备</v>
          </cell>
        </row>
        <row r="170">
          <cell r="B170">
            <v>6003332020</v>
          </cell>
          <cell r="D170" t="str">
            <v>装备</v>
          </cell>
        </row>
        <row r="171">
          <cell r="B171">
            <v>6003333020</v>
          </cell>
          <cell r="D171" t="str">
            <v>装备</v>
          </cell>
        </row>
        <row r="172">
          <cell r="B172">
            <v>6003334020</v>
          </cell>
          <cell r="D172" t="str">
            <v>装备</v>
          </cell>
        </row>
        <row r="173">
          <cell r="B173">
            <v>6003411020</v>
          </cell>
          <cell r="D173" t="str">
            <v>装备</v>
          </cell>
        </row>
        <row r="174">
          <cell r="B174">
            <v>6003412020</v>
          </cell>
          <cell r="D174" t="str">
            <v>装备</v>
          </cell>
        </row>
        <row r="175">
          <cell r="B175">
            <v>6003413020</v>
          </cell>
          <cell r="D175" t="str">
            <v>装备</v>
          </cell>
        </row>
        <row r="176">
          <cell r="B176">
            <v>6003414020</v>
          </cell>
          <cell r="D176" t="str">
            <v>装备</v>
          </cell>
        </row>
        <row r="177">
          <cell r="B177">
            <v>6003421020</v>
          </cell>
          <cell r="D177" t="str">
            <v>装备</v>
          </cell>
        </row>
        <row r="178">
          <cell r="B178">
            <v>6003422020</v>
          </cell>
          <cell r="D178" t="str">
            <v>装备</v>
          </cell>
        </row>
        <row r="179">
          <cell r="B179">
            <v>6003423020</v>
          </cell>
          <cell r="D179" t="str">
            <v>装备</v>
          </cell>
        </row>
        <row r="180">
          <cell r="B180">
            <v>6003424020</v>
          </cell>
          <cell r="D180" t="str">
            <v>装备</v>
          </cell>
        </row>
        <row r="181">
          <cell r="B181">
            <v>6003431020</v>
          </cell>
          <cell r="D181" t="str">
            <v>装备</v>
          </cell>
        </row>
        <row r="182">
          <cell r="B182">
            <v>6003432020</v>
          </cell>
          <cell r="D182" t="str">
            <v>装备</v>
          </cell>
        </row>
        <row r="183">
          <cell r="B183">
            <v>6003433020</v>
          </cell>
          <cell r="D183" t="str">
            <v>装备</v>
          </cell>
        </row>
        <row r="184">
          <cell r="B184">
            <v>6003434020</v>
          </cell>
          <cell r="D184" t="str">
            <v>装备</v>
          </cell>
        </row>
        <row r="185">
          <cell r="B185">
            <v>6004011030</v>
          </cell>
          <cell r="D185" t="str">
            <v>装备</v>
          </cell>
        </row>
        <row r="186">
          <cell r="B186">
            <v>6004012030</v>
          </cell>
          <cell r="D186" t="str">
            <v>装备</v>
          </cell>
        </row>
        <row r="187">
          <cell r="B187">
            <v>6004013030</v>
          </cell>
          <cell r="D187" t="str">
            <v>装备</v>
          </cell>
        </row>
        <row r="188">
          <cell r="B188">
            <v>6004014030</v>
          </cell>
          <cell r="D188" t="str">
            <v>装备</v>
          </cell>
        </row>
        <row r="189">
          <cell r="B189">
            <v>6004021030</v>
          </cell>
          <cell r="D189" t="str">
            <v>装备</v>
          </cell>
        </row>
        <row r="190">
          <cell r="B190">
            <v>6004022030</v>
          </cell>
          <cell r="D190" t="str">
            <v>装备</v>
          </cell>
        </row>
        <row r="191">
          <cell r="B191">
            <v>6004023030</v>
          </cell>
          <cell r="D191" t="str">
            <v>装备</v>
          </cell>
        </row>
        <row r="192">
          <cell r="B192">
            <v>6004024030</v>
          </cell>
          <cell r="D192" t="str">
            <v>装备</v>
          </cell>
        </row>
        <row r="193">
          <cell r="B193">
            <v>6004031030</v>
          </cell>
          <cell r="D193" t="str">
            <v>装备</v>
          </cell>
        </row>
        <row r="194">
          <cell r="B194">
            <v>6004032030</v>
          </cell>
          <cell r="D194" t="str">
            <v>装备</v>
          </cell>
        </row>
        <row r="195">
          <cell r="B195">
            <v>6004033030</v>
          </cell>
          <cell r="D195" t="str">
            <v>装备</v>
          </cell>
        </row>
        <row r="196">
          <cell r="B196">
            <v>6004034030</v>
          </cell>
          <cell r="D196" t="str">
            <v>装备</v>
          </cell>
        </row>
        <row r="197">
          <cell r="B197">
            <v>6004111030</v>
          </cell>
          <cell r="D197" t="str">
            <v>装备</v>
          </cell>
        </row>
        <row r="198">
          <cell r="B198">
            <v>6004112030</v>
          </cell>
          <cell r="D198" t="str">
            <v>装备</v>
          </cell>
        </row>
        <row r="199">
          <cell r="B199">
            <v>6004113030</v>
          </cell>
          <cell r="D199" t="str">
            <v>装备</v>
          </cell>
        </row>
        <row r="200">
          <cell r="B200">
            <v>6004114030</v>
          </cell>
          <cell r="D200" t="str">
            <v>装备</v>
          </cell>
        </row>
        <row r="201">
          <cell r="B201">
            <v>6004121030</v>
          </cell>
          <cell r="D201" t="str">
            <v>装备</v>
          </cell>
        </row>
        <row r="202">
          <cell r="B202">
            <v>6004122030</v>
          </cell>
          <cell r="D202" t="str">
            <v>装备</v>
          </cell>
        </row>
        <row r="203">
          <cell r="B203">
            <v>6004123030</v>
          </cell>
          <cell r="D203" t="str">
            <v>装备</v>
          </cell>
        </row>
        <row r="204">
          <cell r="B204">
            <v>6004124030</v>
          </cell>
          <cell r="D204" t="str">
            <v>装备</v>
          </cell>
        </row>
        <row r="205">
          <cell r="B205">
            <v>6004131030</v>
          </cell>
          <cell r="D205" t="str">
            <v>装备</v>
          </cell>
        </row>
        <row r="206">
          <cell r="B206">
            <v>6004132030</v>
          </cell>
          <cell r="D206" t="str">
            <v>装备</v>
          </cell>
        </row>
        <row r="207">
          <cell r="B207">
            <v>6004133030</v>
          </cell>
          <cell r="D207" t="str">
            <v>装备</v>
          </cell>
        </row>
        <row r="208">
          <cell r="B208">
            <v>6004134030</v>
          </cell>
          <cell r="D208" t="str">
            <v>装备</v>
          </cell>
        </row>
        <row r="209">
          <cell r="B209">
            <v>6004211030</v>
          </cell>
          <cell r="D209" t="str">
            <v>装备</v>
          </cell>
        </row>
        <row r="210">
          <cell r="B210">
            <v>6004212030</v>
          </cell>
          <cell r="D210" t="str">
            <v>装备</v>
          </cell>
        </row>
        <row r="211">
          <cell r="B211">
            <v>6004213030</v>
          </cell>
          <cell r="D211" t="str">
            <v>装备</v>
          </cell>
        </row>
        <row r="212">
          <cell r="B212">
            <v>6004214030</v>
          </cell>
          <cell r="D212" t="str">
            <v>装备</v>
          </cell>
        </row>
        <row r="213">
          <cell r="B213">
            <v>6004221030</v>
          </cell>
          <cell r="D213" t="str">
            <v>装备</v>
          </cell>
        </row>
        <row r="214">
          <cell r="B214">
            <v>6004222030</v>
          </cell>
          <cell r="D214" t="str">
            <v>装备</v>
          </cell>
        </row>
        <row r="215">
          <cell r="B215">
            <v>6004223030</v>
          </cell>
          <cell r="D215" t="str">
            <v>装备</v>
          </cell>
        </row>
        <row r="216">
          <cell r="B216">
            <v>6004224030</v>
          </cell>
          <cell r="D216" t="str">
            <v>装备</v>
          </cell>
        </row>
        <row r="217">
          <cell r="B217">
            <v>6004231030</v>
          </cell>
          <cell r="D217" t="str">
            <v>装备</v>
          </cell>
        </row>
        <row r="218">
          <cell r="B218">
            <v>6004232030</v>
          </cell>
          <cell r="D218" t="str">
            <v>装备</v>
          </cell>
        </row>
        <row r="219">
          <cell r="B219">
            <v>6004233030</v>
          </cell>
          <cell r="D219" t="str">
            <v>装备</v>
          </cell>
        </row>
        <row r="220">
          <cell r="B220">
            <v>6004234030</v>
          </cell>
          <cell r="D220" t="str">
            <v>装备</v>
          </cell>
        </row>
        <row r="221">
          <cell r="B221">
            <v>6004311030</v>
          </cell>
          <cell r="D221" t="str">
            <v>装备</v>
          </cell>
        </row>
        <row r="222">
          <cell r="B222">
            <v>6004312030</v>
          </cell>
          <cell r="D222" t="str">
            <v>装备</v>
          </cell>
        </row>
        <row r="223">
          <cell r="B223">
            <v>6004313030</v>
          </cell>
          <cell r="D223" t="str">
            <v>装备</v>
          </cell>
        </row>
        <row r="224">
          <cell r="B224">
            <v>6004314030</v>
          </cell>
          <cell r="D224" t="str">
            <v>装备</v>
          </cell>
        </row>
        <row r="225">
          <cell r="B225">
            <v>6004321030</v>
          </cell>
          <cell r="D225" t="str">
            <v>装备</v>
          </cell>
        </row>
        <row r="226">
          <cell r="B226">
            <v>6004322030</v>
          </cell>
          <cell r="D226" t="str">
            <v>装备</v>
          </cell>
        </row>
        <row r="227">
          <cell r="B227">
            <v>6004323030</v>
          </cell>
          <cell r="D227" t="str">
            <v>装备</v>
          </cell>
        </row>
        <row r="228">
          <cell r="B228">
            <v>6004324030</v>
          </cell>
          <cell r="D228" t="str">
            <v>装备</v>
          </cell>
        </row>
        <row r="229">
          <cell r="B229">
            <v>6004331030</v>
          </cell>
          <cell r="D229" t="str">
            <v>装备</v>
          </cell>
        </row>
        <row r="230">
          <cell r="B230">
            <v>6004332030</v>
          </cell>
          <cell r="D230" t="str">
            <v>装备</v>
          </cell>
        </row>
        <row r="231">
          <cell r="B231">
            <v>6004333030</v>
          </cell>
          <cell r="D231" t="str">
            <v>装备</v>
          </cell>
        </row>
        <row r="232">
          <cell r="B232">
            <v>6004334030</v>
          </cell>
          <cell r="D232" t="str">
            <v>装备</v>
          </cell>
        </row>
        <row r="233">
          <cell r="B233">
            <v>6004411030</v>
          </cell>
          <cell r="D233" t="str">
            <v>装备</v>
          </cell>
        </row>
        <row r="234">
          <cell r="B234">
            <v>6004412030</v>
          </cell>
          <cell r="D234" t="str">
            <v>装备</v>
          </cell>
        </row>
        <row r="235">
          <cell r="B235">
            <v>6004413030</v>
          </cell>
          <cell r="D235" t="str">
            <v>装备</v>
          </cell>
        </row>
        <row r="236">
          <cell r="B236">
            <v>6004414030</v>
          </cell>
          <cell r="D236" t="str">
            <v>装备</v>
          </cell>
        </row>
        <row r="237">
          <cell r="B237">
            <v>6004421030</v>
          </cell>
          <cell r="D237" t="str">
            <v>装备</v>
          </cell>
        </row>
        <row r="238">
          <cell r="B238">
            <v>6004422030</v>
          </cell>
          <cell r="D238" t="str">
            <v>装备</v>
          </cell>
        </row>
        <row r="239">
          <cell r="B239">
            <v>6004423030</v>
          </cell>
          <cell r="D239" t="str">
            <v>装备</v>
          </cell>
        </row>
        <row r="240">
          <cell r="B240">
            <v>6004424030</v>
          </cell>
          <cell r="D240" t="str">
            <v>装备</v>
          </cell>
        </row>
        <row r="241">
          <cell r="B241">
            <v>6004431030</v>
          </cell>
          <cell r="D241" t="str">
            <v>装备</v>
          </cell>
        </row>
        <row r="242">
          <cell r="B242">
            <v>6004432030</v>
          </cell>
          <cell r="D242" t="str">
            <v>装备</v>
          </cell>
        </row>
        <row r="243">
          <cell r="B243">
            <v>6004433030</v>
          </cell>
          <cell r="D243" t="str">
            <v>装备</v>
          </cell>
        </row>
        <row r="244">
          <cell r="B244">
            <v>6004434030</v>
          </cell>
          <cell r="D244" t="str">
            <v>装备</v>
          </cell>
        </row>
        <row r="245">
          <cell r="B245">
            <v>6005011045</v>
          </cell>
          <cell r="D245" t="str">
            <v>装备</v>
          </cell>
        </row>
        <row r="246">
          <cell r="B246">
            <v>6005012045</v>
          </cell>
          <cell r="D246" t="str">
            <v>装备</v>
          </cell>
        </row>
        <row r="247">
          <cell r="B247">
            <v>6005013045</v>
          </cell>
          <cell r="D247" t="str">
            <v>装备</v>
          </cell>
        </row>
        <row r="248">
          <cell r="B248">
            <v>6005014045</v>
          </cell>
          <cell r="D248" t="str">
            <v>装备</v>
          </cell>
        </row>
        <row r="249">
          <cell r="B249">
            <v>6005021045</v>
          </cell>
          <cell r="D249" t="str">
            <v>装备</v>
          </cell>
        </row>
        <row r="250">
          <cell r="B250">
            <v>6005022045</v>
          </cell>
          <cell r="D250" t="str">
            <v>装备</v>
          </cell>
        </row>
        <row r="251">
          <cell r="B251">
            <v>6005023045</v>
          </cell>
          <cell r="D251" t="str">
            <v>装备</v>
          </cell>
        </row>
        <row r="252">
          <cell r="B252">
            <v>6005024045</v>
          </cell>
          <cell r="D252" t="str">
            <v>装备</v>
          </cell>
        </row>
        <row r="253">
          <cell r="B253">
            <v>6005031045</v>
          </cell>
          <cell r="D253" t="str">
            <v>装备</v>
          </cell>
        </row>
        <row r="254">
          <cell r="B254">
            <v>6005032045</v>
          </cell>
          <cell r="D254" t="str">
            <v>装备</v>
          </cell>
        </row>
        <row r="255">
          <cell r="B255">
            <v>6005033045</v>
          </cell>
          <cell r="D255" t="str">
            <v>装备</v>
          </cell>
        </row>
        <row r="256">
          <cell r="B256">
            <v>6005034045</v>
          </cell>
          <cell r="D256" t="str">
            <v>装备</v>
          </cell>
        </row>
        <row r="257">
          <cell r="B257">
            <v>6005111045</v>
          </cell>
          <cell r="D257" t="str">
            <v>装备</v>
          </cell>
        </row>
        <row r="258">
          <cell r="B258">
            <v>6005112045</v>
          </cell>
          <cell r="D258" t="str">
            <v>装备</v>
          </cell>
        </row>
        <row r="259">
          <cell r="B259">
            <v>6005113045</v>
          </cell>
          <cell r="D259" t="str">
            <v>装备</v>
          </cell>
        </row>
        <row r="260">
          <cell r="B260">
            <v>6005114045</v>
          </cell>
          <cell r="D260" t="str">
            <v>装备</v>
          </cell>
        </row>
        <row r="261">
          <cell r="B261">
            <v>6005121045</v>
          </cell>
          <cell r="D261" t="str">
            <v>装备</v>
          </cell>
        </row>
        <row r="262">
          <cell r="B262">
            <v>6005122045</v>
          </cell>
          <cell r="D262" t="str">
            <v>装备</v>
          </cell>
        </row>
        <row r="263">
          <cell r="B263">
            <v>6005123045</v>
          </cell>
          <cell r="D263" t="str">
            <v>装备</v>
          </cell>
        </row>
        <row r="264">
          <cell r="B264">
            <v>6005124045</v>
          </cell>
          <cell r="D264" t="str">
            <v>装备</v>
          </cell>
        </row>
        <row r="265">
          <cell r="B265">
            <v>6005131045</v>
          </cell>
          <cell r="D265" t="str">
            <v>装备</v>
          </cell>
        </row>
        <row r="266">
          <cell r="B266">
            <v>6005132045</v>
          </cell>
          <cell r="D266" t="str">
            <v>装备</v>
          </cell>
        </row>
        <row r="267">
          <cell r="B267">
            <v>6005133045</v>
          </cell>
          <cell r="D267" t="str">
            <v>装备</v>
          </cell>
        </row>
        <row r="268">
          <cell r="B268">
            <v>6005134045</v>
          </cell>
          <cell r="D268" t="str">
            <v>装备</v>
          </cell>
        </row>
        <row r="269">
          <cell r="B269">
            <v>6005211045</v>
          </cell>
          <cell r="D269" t="str">
            <v>装备</v>
          </cell>
        </row>
        <row r="270">
          <cell r="B270">
            <v>6005212045</v>
          </cell>
          <cell r="D270" t="str">
            <v>装备</v>
          </cell>
        </row>
        <row r="271">
          <cell r="B271">
            <v>6005213045</v>
          </cell>
          <cell r="D271" t="str">
            <v>装备</v>
          </cell>
        </row>
        <row r="272">
          <cell r="B272">
            <v>6005214045</v>
          </cell>
          <cell r="D272" t="str">
            <v>装备</v>
          </cell>
        </row>
        <row r="273">
          <cell r="B273">
            <v>6005221045</v>
          </cell>
          <cell r="D273" t="str">
            <v>装备</v>
          </cell>
        </row>
        <row r="274">
          <cell r="B274">
            <v>6005222045</v>
          </cell>
          <cell r="D274" t="str">
            <v>装备</v>
          </cell>
        </row>
        <row r="275">
          <cell r="B275">
            <v>6005223045</v>
          </cell>
          <cell r="D275" t="str">
            <v>装备</v>
          </cell>
        </row>
        <row r="276">
          <cell r="B276">
            <v>6005224045</v>
          </cell>
          <cell r="D276" t="str">
            <v>装备</v>
          </cell>
        </row>
        <row r="277">
          <cell r="B277">
            <v>6005231045</v>
          </cell>
          <cell r="D277" t="str">
            <v>装备</v>
          </cell>
        </row>
        <row r="278">
          <cell r="B278">
            <v>6005232045</v>
          </cell>
          <cell r="D278" t="str">
            <v>装备</v>
          </cell>
        </row>
        <row r="279">
          <cell r="B279">
            <v>6005233045</v>
          </cell>
          <cell r="D279" t="str">
            <v>装备</v>
          </cell>
        </row>
        <row r="280">
          <cell r="B280">
            <v>6005234045</v>
          </cell>
          <cell r="D280" t="str">
            <v>装备</v>
          </cell>
        </row>
        <row r="281">
          <cell r="B281">
            <v>6005311045</v>
          </cell>
          <cell r="D281" t="str">
            <v>装备</v>
          </cell>
        </row>
        <row r="282">
          <cell r="B282">
            <v>6005312045</v>
          </cell>
          <cell r="D282" t="str">
            <v>装备</v>
          </cell>
        </row>
        <row r="283">
          <cell r="B283">
            <v>6005313045</v>
          </cell>
          <cell r="D283" t="str">
            <v>装备</v>
          </cell>
        </row>
        <row r="284">
          <cell r="B284">
            <v>6005314045</v>
          </cell>
          <cell r="D284" t="str">
            <v>装备</v>
          </cell>
        </row>
        <row r="285">
          <cell r="B285">
            <v>6005321045</v>
          </cell>
          <cell r="D285" t="str">
            <v>装备</v>
          </cell>
        </row>
        <row r="286">
          <cell r="B286">
            <v>6005322045</v>
          </cell>
          <cell r="D286" t="str">
            <v>装备</v>
          </cell>
        </row>
        <row r="287">
          <cell r="B287">
            <v>6005323045</v>
          </cell>
          <cell r="D287" t="str">
            <v>装备</v>
          </cell>
        </row>
        <row r="288">
          <cell r="B288">
            <v>6005324045</v>
          </cell>
          <cell r="D288" t="str">
            <v>装备</v>
          </cell>
        </row>
        <row r="289">
          <cell r="B289">
            <v>6005331045</v>
          </cell>
          <cell r="D289" t="str">
            <v>装备</v>
          </cell>
        </row>
        <row r="290">
          <cell r="B290">
            <v>6005332045</v>
          </cell>
          <cell r="D290" t="str">
            <v>装备</v>
          </cell>
        </row>
        <row r="291">
          <cell r="B291">
            <v>6005333045</v>
          </cell>
          <cell r="D291" t="str">
            <v>装备</v>
          </cell>
        </row>
        <row r="292">
          <cell r="B292">
            <v>6005334045</v>
          </cell>
          <cell r="D292" t="str">
            <v>装备</v>
          </cell>
        </row>
        <row r="293">
          <cell r="B293">
            <v>6005411045</v>
          </cell>
          <cell r="D293" t="str">
            <v>装备</v>
          </cell>
        </row>
        <row r="294">
          <cell r="B294">
            <v>6005412045</v>
          </cell>
          <cell r="D294" t="str">
            <v>装备</v>
          </cell>
        </row>
        <row r="295">
          <cell r="B295">
            <v>6005413045</v>
          </cell>
          <cell r="D295" t="str">
            <v>装备</v>
          </cell>
        </row>
        <row r="296">
          <cell r="B296">
            <v>6005414045</v>
          </cell>
          <cell r="D296" t="str">
            <v>装备</v>
          </cell>
        </row>
        <row r="297">
          <cell r="B297">
            <v>6005421045</v>
          </cell>
          <cell r="D297" t="str">
            <v>装备</v>
          </cell>
        </row>
        <row r="298">
          <cell r="B298">
            <v>6005422045</v>
          </cell>
          <cell r="D298" t="str">
            <v>装备</v>
          </cell>
        </row>
        <row r="299">
          <cell r="B299">
            <v>6005423045</v>
          </cell>
          <cell r="D299" t="str">
            <v>装备</v>
          </cell>
        </row>
        <row r="300">
          <cell r="B300">
            <v>6005424045</v>
          </cell>
          <cell r="D300" t="str">
            <v>装备</v>
          </cell>
        </row>
        <row r="301">
          <cell r="B301">
            <v>6005431045</v>
          </cell>
          <cell r="D301" t="str">
            <v>装备</v>
          </cell>
        </row>
        <row r="302">
          <cell r="B302">
            <v>6005432045</v>
          </cell>
          <cell r="D302" t="str">
            <v>装备</v>
          </cell>
        </row>
        <row r="303">
          <cell r="B303">
            <v>6005433045</v>
          </cell>
          <cell r="D303" t="str">
            <v>装备</v>
          </cell>
        </row>
        <row r="304">
          <cell r="B304">
            <v>6005434045</v>
          </cell>
          <cell r="D304" t="str">
            <v>装备</v>
          </cell>
        </row>
        <row r="305">
          <cell r="B305">
            <v>6006011060</v>
          </cell>
          <cell r="D305" t="str">
            <v>装备</v>
          </cell>
        </row>
        <row r="306">
          <cell r="B306">
            <v>6006012060</v>
          </cell>
          <cell r="D306" t="str">
            <v>装备</v>
          </cell>
        </row>
        <row r="307">
          <cell r="B307">
            <v>6006013060</v>
          </cell>
          <cell r="D307" t="str">
            <v>装备</v>
          </cell>
        </row>
        <row r="308">
          <cell r="B308">
            <v>6006014060</v>
          </cell>
          <cell r="D308" t="str">
            <v>装备</v>
          </cell>
        </row>
        <row r="309">
          <cell r="B309">
            <v>6006021060</v>
          </cell>
          <cell r="D309" t="str">
            <v>装备</v>
          </cell>
        </row>
        <row r="310">
          <cell r="B310">
            <v>6006022060</v>
          </cell>
          <cell r="D310" t="str">
            <v>装备</v>
          </cell>
        </row>
        <row r="311">
          <cell r="B311">
            <v>6006023060</v>
          </cell>
          <cell r="D311" t="str">
            <v>装备</v>
          </cell>
        </row>
        <row r="312">
          <cell r="B312">
            <v>6006024060</v>
          </cell>
          <cell r="D312" t="str">
            <v>装备</v>
          </cell>
        </row>
        <row r="313">
          <cell r="B313">
            <v>6006031060</v>
          </cell>
          <cell r="D313" t="str">
            <v>装备</v>
          </cell>
        </row>
        <row r="314">
          <cell r="B314">
            <v>6006032060</v>
          </cell>
          <cell r="D314" t="str">
            <v>装备</v>
          </cell>
        </row>
        <row r="315">
          <cell r="B315">
            <v>6006033060</v>
          </cell>
          <cell r="D315" t="str">
            <v>装备</v>
          </cell>
        </row>
        <row r="316">
          <cell r="B316">
            <v>6006034060</v>
          </cell>
          <cell r="D316" t="str">
            <v>装备</v>
          </cell>
        </row>
        <row r="317">
          <cell r="B317">
            <v>6006111060</v>
          </cell>
          <cell r="D317" t="str">
            <v>装备</v>
          </cell>
        </row>
        <row r="318">
          <cell r="B318">
            <v>6006112060</v>
          </cell>
          <cell r="D318" t="str">
            <v>装备</v>
          </cell>
        </row>
        <row r="319">
          <cell r="B319">
            <v>6006113060</v>
          </cell>
          <cell r="D319" t="str">
            <v>装备</v>
          </cell>
        </row>
        <row r="320">
          <cell r="B320">
            <v>6006114060</v>
          </cell>
          <cell r="D320" t="str">
            <v>装备</v>
          </cell>
        </row>
        <row r="321">
          <cell r="B321">
            <v>6006121060</v>
          </cell>
          <cell r="D321" t="str">
            <v>装备</v>
          </cell>
        </row>
        <row r="322">
          <cell r="B322">
            <v>6006122060</v>
          </cell>
          <cell r="D322" t="str">
            <v>装备</v>
          </cell>
        </row>
        <row r="323">
          <cell r="B323">
            <v>6006123060</v>
          </cell>
          <cell r="D323" t="str">
            <v>装备</v>
          </cell>
        </row>
        <row r="324">
          <cell r="B324">
            <v>6006124060</v>
          </cell>
          <cell r="D324" t="str">
            <v>装备</v>
          </cell>
        </row>
        <row r="325">
          <cell r="B325">
            <v>6006131060</v>
          </cell>
          <cell r="D325" t="str">
            <v>装备</v>
          </cell>
        </row>
        <row r="326">
          <cell r="B326">
            <v>6006132060</v>
          </cell>
          <cell r="D326" t="str">
            <v>装备</v>
          </cell>
        </row>
        <row r="327">
          <cell r="B327">
            <v>6006133060</v>
          </cell>
          <cell r="D327" t="str">
            <v>装备</v>
          </cell>
        </row>
        <row r="328">
          <cell r="B328">
            <v>6006134060</v>
          </cell>
          <cell r="D328" t="str">
            <v>装备</v>
          </cell>
        </row>
        <row r="329">
          <cell r="B329">
            <v>6006211060</v>
          </cell>
          <cell r="D329" t="str">
            <v>装备</v>
          </cell>
        </row>
        <row r="330">
          <cell r="B330">
            <v>6006212060</v>
          </cell>
          <cell r="D330" t="str">
            <v>装备</v>
          </cell>
        </row>
        <row r="331">
          <cell r="B331">
            <v>6006213060</v>
          </cell>
          <cell r="D331" t="str">
            <v>装备</v>
          </cell>
        </row>
        <row r="332">
          <cell r="B332">
            <v>6006214060</v>
          </cell>
          <cell r="D332" t="str">
            <v>装备</v>
          </cell>
        </row>
        <row r="333">
          <cell r="B333">
            <v>6006221060</v>
          </cell>
          <cell r="D333" t="str">
            <v>装备</v>
          </cell>
        </row>
        <row r="334">
          <cell r="B334">
            <v>6006222060</v>
          </cell>
          <cell r="D334" t="str">
            <v>装备</v>
          </cell>
        </row>
        <row r="335">
          <cell r="B335">
            <v>6006223060</v>
          </cell>
          <cell r="D335" t="str">
            <v>装备</v>
          </cell>
        </row>
        <row r="336">
          <cell r="B336">
            <v>6006224060</v>
          </cell>
          <cell r="D336" t="str">
            <v>装备</v>
          </cell>
        </row>
        <row r="337">
          <cell r="B337">
            <v>6006231060</v>
          </cell>
          <cell r="D337" t="str">
            <v>装备</v>
          </cell>
        </row>
        <row r="338">
          <cell r="B338">
            <v>6006232060</v>
          </cell>
          <cell r="D338" t="str">
            <v>装备</v>
          </cell>
        </row>
        <row r="339">
          <cell r="B339">
            <v>6006233060</v>
          </cell>
          <cell r="D339" t="str">
            <v>装备</v>
          </cell>
        </row>
        <row r="340">
          <cell r="B340">
            <v>6006234060</v>
          </cell>
          <cell r="D340" t="str">
            <v>装备</v>
          </cell>
        </row>
        <row r="341">
          <cell r="B341">
            <v>6006311060</v>
          </cell>
          <cell r="D341" t="str">
            <v>装备</v>
          </cell>
        </row>
        <row r="342">
          <cell r="B342">
            <v>6006312060</v>
          </cell>
          <cell r="D342" t="str">
            <v>装备</v>
          </cell>
        </row>
        <row r="343">
          <cell r="B343">
            <v>6006313060</v>
          </cell>
          <cell r="D343" t="str">
            <v>装备</v>
          </cell>
        </row>
        <row r="344">
          <cell r="B344">
            <v>6006314060</v>
          </cell>
          <cell r="D344" t="str">
            <v>装备</v>
          </cell>
        </row>
        <row r="345">
          <cell r="B345">
            <v>6006321060</v>
          </cell>
          <cell r="D345" t="str">
            <v>装备</v>
          </cell>
        </row>
        <row r="346">
          <cell r="B346">
            <v>6006322060</v>
          </cell>
          <cell r="D346" t="str">
            <v>装备</v>
          </cell>
        </row>
        <row r="347">
          <cell r="B347">
            <v>6006323060</v>
          </cell>
          <cell r="D347" t="str">
            <v>装备</v>
          </cell>
        </row>
        <row r="348">
          <cell r="B348">
            <v>6006324060</v>
          </cell>
          <cell r="D348" t="str">
            <v>装备</v>
          </cell>
        </row>
        <row r="349">
          <cell r="B349">
            <v>6006331060</v>
          </cell>
          <cell r="D349" t="str">
            <v>装备</v>
          </cell>
        </row>
        <row r="350">
          <cell r="B350">
            <v>6006332060</v>
          </cell>
          <cell r="D350" t="str">
            <v>装备</v>
          </cell>
        </row>
        <row r="351">
          <cell r="B351">
            <v>6006333060</v>
          </cell>
          <cell r="D351" t="str">
            <v>装备</v>
          </cell>
        </row>
        <row r="352">
          <cell r="B352">
            <v>6006334060</v>
          </cell>
          <cell r="D352" t="str">
            <v>装备</v>
          </cell>
        </row>
        <row r="353">
          <cell r="B353">
            <v>6006411060</v>
          </cell>
          <cell r="D353" t="str">
            <v>装备</v>
          </cell>
        </row>
        <row r="354">
          <cell r="B354">
            <v>6006412060</v>
          </cell>
          <cell r="D354" t="str">
            <v>装备</v>
          </cell>
        </row>
        <row r="355">
          <cell r="B355">
            <v>6006413060</v>
          </cell>
          <cell r="D355" t="str">
            <v>装备</v>
          </cell>
        </row>
        <row r="356">
          <cell r="B356">
            <v>6006414060</v>
          </cell>
          <cell r="D356" t="str">
            <v>装备</v>
          </cell>
        </row>
        <row r="357">
          <cell r="B357">
            <v>6006421060</v>
          </cell>
          <cell r="D357" t="str">
            <v>装备</v>
          </cell>
        </row>
        <row r="358">
          <cell r="B358">
            <v>6006422060</v>
          </cell>
          <cell r="D358" t="str">
            <v>装备</v>
          </cell>
        </row>
        <row r="359">
          <cell r="B359">
            <v>6006423060</v>
          </cell>
          <cell r="D359" t="str">
            <v>装备</v>
          </cell>
        </row>
        <row r="360">
          <cell r="B360">
            <v>6006424060</v>
          </cell>
          <cell r="D360" t="str">
            <v>装备</v>
          </cell>
        </row>
        <row r="361">
          <cell r="B361">
            <v>6006431060</v>
          </cell>
          <cell r="D361" t="str">
            <v>装备</v>
          </cell>
        </row>
        <row r="362">
          <cell r="B362">
            <v>6006432060</v>
          </cell>
          <cell r="D362" t="str">
            <v>装备</v>
          </cell>
        </row>
        <row r="363">
          <cell r="B363">
            <v>6006433060</v>
          </cell>
          <cell r="D363" t="str">
            <v>装备</v>
          </cell>
        </row>
        <row r="364">
          <cell r="B364">
            <v>6006434060</v>
          </cell>
          <cell r="D364" t="str">
            <v>装备</v>
          </cell>
        </row>
        <row r="365">
          <cell r="B365">
            <v>6007011080</v>
          </cell>
          <cell r="D365" t="str">
            <v>装备</v>
          </cell>
        </row>
        <row r="366">
          <cell r="B366">
            <v>6007012080</v>
          </cell>
          <cell r="D366" t="str">
            <v>装备</v>
          </cell>
        </row>
        <row r="367">
          <cell r="B367">
            <v>6007013080</v>
          </cell>
          <cell r="D367" t="str">
            <v>装备</v>
          </cell>
        </row>
        <row r="368">
          <cell r="B368">
            <v>6007014080</v>
          </cell>
          <cell r="D368" t="str">
            <v>装备</v>
          </cell>
        </row>
        <row r="369">
          <cell r="B369">
            <v>6007021080</v>
          </cell>
          <cell r="D369" t="str">
            <v>装备</v>
          </cell>
        </row>
        <row r="370">
          <cell r="B370">
            <v>6007022080</v>
          </cell>
          <cell r="D370" t="str">
            <v>装备</v>
          </cell>
        </row>
        <row r="371">
          <cell r="B371">
            <v>6007023080</v>
          </cell>
          <cell r="D371" t="str">
            <v>装备</v>
          </cell>
        </row>
        <row r="372">
          <cell r="B372">
            <v>6007024080</v>
          </cell>
          <cell r="D372" t="str">
            <v>装备</v>
          </cell>
        </row>
        <row r="373">
          <cell r="B373">
            <v>6007031080</v>
          </cell>
          <cell r="D373" t="str">
            <v>装备</v>
          </cell>
        </row>
        <row r="374">
          <cell r="B374">
            <v>6007032080</v>
          </cell>
          <cell r="D374" t="str">
            <v>装备</v>
          </cell>
        </row>
        <row r="375">
          <cell r="B375">
            <v>6007033080</v>
          </cell>
          <cell r="D375" t="str">
            <v>装备</v>
          </cell>
        </row>
        <row r="376">
          <cell r="B376">
            <v>6007034080</v>
          </cell>
          <cell r="D376" t="str">
            <v>装备</v>
          </cell>
        </row>
        <row r="377">
          <cell r="B377">
            <v>6007111080</v>
          </cell>
          <cell r="D377" t="str">
            <v>装备</v>
          </cell>
        </row>
        <row r="378">
          <cell r="B378">
            <v>6007112080</v>
          </cell>
          <cell r="D378" t="str">
            <v>装备</v>
          </cell>
        </row>
        <row r="379">
          <cell r="B379">
            <v>6007113080</v>
          </cell>
          <cell r="D379" t="str">
            <v>装备</v>
          </cell>
        </row>
        <row r="380">
          <cell r="B380">
            <v>6007114080</v>
          </cell>
          <cell r="D380" t="str">
            <v>装备</v>
          </cell>
        </row>
        <row r="381">
          <cell r="B381">
            <v>6007121080</v>
          </cell>
          <cell r="D381" t="str">
            <v>装备</v>
          </cell>
        </row>
        <row r="382">
          <cell r="B382">
            <v>6007122080</v>
          </cell>
          <cell r="D382" t="str">
            <v>装备</v>
          </cell>
        </row>
        <row r="383">
          <cell r="B383">
            <v>6007123080</v>
          </cell>
          <cell r="D383" t="str">
            <v>装备</v>
          </cell>
        </row>
        <row r="384">
          <cell r="B384">
            <v>6007124080</v>
          </cell>
          <cell r="D384" t="str">
            <v>装备</v>
          </cell>
        </row>
        <row r="385">
          <cell r="B385">
            <v>6007131080</v>
          </cell>
          <cell r="D385" t="str">
            <v>装备</v>
          </cell>
        </row>
        <row r="386">
          <cell r="B386">
            <v>6007132080</v>
          </cell>
          <cell r="D386" t="str">
            <v>装备</v>
          </cell>
        </row>
        <row r="387">
          <cell r="B387">
            <v>6007133080</v>
          </cell>
          <cell r="D387" t="str">
            <v>装备</v>
          </cell>
        </row>
        <row r="388">
          <cell r="B388">
            <v>6007134080</v>
          </cell>
          <cell r="D388" t="str">
            <v>装备</v>
          </cell>
        </row>
        <row r="389">
          <cell r="B389">
            <v>6007211080</v>
          </cell>
          <cell r="D389" t="str">
            <v>装备</v>
          </cell>
        </row>
        <row r="390">
          <cell r="B390">
            <v>6007212080</v>
          </cell>
          <cell r="D390" t="str">
            <v>装备</v>
          </cell>
        </row>
        <row r="391">
          <cell r="B391">
            <v>6007213080</v>
          </cell>
          <cell r="D391" t="str">
            <v>装备</v>
          </cell>
        </row>
        <row r="392">
          <cell r="B392">
            <v>6007214080</v>
          </cell>
          <cell r="D392" t="str">
            <v>装备</v>
          </cell>
        </row>
        <row r="393">
          <cell r="B393">
            <v>6007221080</v>
          </cell>
          <cell r="D393" t="str">
            <v>装备</v>
          </cell>
        </row>
        <row r="394">
          <cell r="B394">
            <v>6007222080</v>
          </cell>
          <cell r="D394" t="str">
            <v>装备</v>
          </cell>
        </row>
        <row r="395">
          <cell r="B395">
            <v>6007223080</v>
          </cell>
          <cell r="D395" t="str">
            <v>装备</v>
          </cell>
        </row>
        <row r="396">
          <cell r="B396">
            <v>6007224080</v>
          </cell>
          <cell r="D396" t="str">
            <v>装备</v>
          </cell>
        </row>
        <row r="397">
          <cell r="B397">
            <v>6007231080</v>
          </cell>
          <cell r="D397" t="str">
            <v>装备</v>
          </cell>
        </row>
        <row r="398">
          <cell r="B398">
            <v>6007232080</v>
          </cell>
          <cell r="D398" t="str">
            <v>装备</v>
          </cell>
        </row>
        <row r="399">
          <cell r="B399">
            <v>6007233080</v>
          </cell>
          <cell r="D399" t="str">
            <v>装备</v>
          </cell>
        </row>
        <row r="400">
          <cell r="B400">
            <v>6007234080</v>
          </cell>
          <cell r="D400" t="str">
            <v>装备</v>
          </cell>
        </row>
        <row r="401">
          <cell r="B401">
            <v>6007311080</v>
          </cell>
          <cell r="D401" t="str">
            <v>装备</v>
          </cell>
        </row>
        <row r="402">
          <cell r="B402">
            <v>6007312080</v>
          </cell>
          <cell r="D402" t="str">
            <v>装备</v>
          </cell>
        </row>
        <row r="403">
          <cell r="B403">
            <v>6007313080</v>
          </cell>
          <cell r="D403" t="str">
            <v>装备</v>
          </cell>
        </row>
        <row r="404">
          <cell r="B404">
            <v>6007314080</v>
          </cell>
          <cell r="D404" t="str">
            <v>装备</v>
          </cell>
        </row>
        <row r="405">
          <cell r="B405">
            <v>6007321080</v>
          </cell>
          <cell r="D405" t="str">
            <v>装备</v>
          </cell>
        </row>
        <row r="406">
          <cell r="B406">
            <v>6007322080</v>
          </cell>
          <cell r="D406" t="str">
            <v>装备</v>
          </cell>
        </row>
        <row r="407">
          <cell r="B407">
            <v>6007323080</v>
          </cell>
          <cell r="D407" t="str">
            <v>装备</v>
          </cell>
        </row>
        <row r="408">
          <cell r="B408">
            <v>6007324080</v>
          </cell>
          <cell r="D408" t="str">
            <v>装备</v>
          </cell>
        </row>
        <row r="409">
          <cell r="B409">
            <v>6007331080</v>
          </cell>
          <cell r="D409" t="str">
            <v>装备</v>
          </cell>
        </row>
        <row r="410">
          <cell r="B410">
            <v>6007332080</v>
          </cell>
          <cell r="D410" t="str">
            <v>装备</v>
          </cell>
        </row>
        <row r="411">
          <cell r="B411">
            <v>6007333080</v>
          </cell>
          <cell r="D411" t="str">
            <v>装备</v>
          </cell>
        </row>
        <row r="412">
          <cell r="B412">
            <v>6007334080</v>
          </cell>
          <cell r="D412" t="str">
            <v>装备</v>
          </cell>
        </row>
        <row r="413">
          <cell r="B413">
            <v>6007411080</v>
          </cell>
          <cell r="D413" t="str">
            <v>装备</v>
          </cell>
        </row>
        <row r="414">
          <cell r="B414">
            <v>6007412080</v>
          </cell>
          <cell r="D414" t="str">
            <v>装备</v>
          </cell>
        </row>
        <row r="415">
          <cell r="B415">
            <v>6007413080</v>
          </cell>
          <cell r="D415" t="str">
            <v>装备</v>
          </cell>
        </row>
        <row r="416">
          <cell r="B416">
            <v>6007414080</v>
          </cell>
          <cell r="D416" t="str">
            <v>装备</v>
          </cell>
        </row>
        <row r="417">
          <cell r="B417">
            <v>6007421080</v>
          </cell>
          <cell r="D417" t="str">
            <v>装备</v>
          </cell>
        </row>
        <row r="418">
          <cell r="B418">
            <v>6007422080</v>
          </cell>
          <cell r="D418" t="str">
            <v>装备</v>
          </cell>
        </row>
        <row r="419">
          <cell r="B419">
            <v>6007423080</v>
          </cell>
          <cell r="D419" t="str">
            <v>装备</v>
          </cell>
        </row>
        <row r="420">
          <cell r="B420">
            <v>6007424080</v>
          </cell>
          <cell r="D420" t="str">
            <v>装备</v>
          </cell>
        </row>
        <row r="421">
          <cell r="B421">
            <v>6007431080</v>
          </cell>
          <cell r="D421" t="str">
            <v>装备</v>
          </cell>
        </row>
        <row r="422">
          <cell r="B422">
            <v>6007432080</v>
          </cell>
          <cell r="D422" t="str">
            <v>装备</v>
          </cell>
        </row>
        <row r="423">
          <cell r="B423">
            <v>6007433080</v>
          </cell>
          <cell r="D423" t="str">
            <v>装备</v>
          </cell>
        </row>
        <row r="424">
          <cell r="B424">
            <v>6007434080</v>
          </cell>
          <cell r="D424" t="str">
            <v>装备</v>
          </cell>
        </row>
        <row r="425">
          <cell r="B425">
            <v>6008011090</v>
          </cell>
          <cell r="D425" t="str">
            <v>装备</v>
          </cell>
        </row>
        <row r="426">
          <cell r="B426">
            <v>6008012090</v>
          </cell>
          <cell r="D426" t="str">
            <v>装备</v>
          </cell>
        </row>
        <row r="427">
          <cell r="B427">
            <v>6008013090</v>
          </cell>
          <cell r="D427" t="str">
            <v>装备</v>
          </cell>
        </row>
        <row r="428">
          <cell r="B428">
            <v>6008014090</v>
          </cell>
          <cell r="D428" t="str">
            <v>装备</v>
          </cell>
        </row>
        <row r="429">
          <cell r="B429">
            <v>6008021090</v>
          </cell>
          <cell r="D429" t="str">
            <v>装备</v>
          </cell>
        </row>
        <row r="430">
          <cell r="B430">
            <v>6008022090</v>
          </cell>
          <cell r="D430" t="str">
            <v>装备</v>
          </cell>
        </row>
        <row r="431">
          <cell r="B431">
            <v>6008023090</v>
          </cell>
          <cell r="D431" t="str">
            <v>装备</v>
          </cell>
        </row>
        <row r="432">
          <cell r="B432">
            <v>6008024090</v>
          </cell>
          <cell r="D432" t="str">
            <v>装备</v>
          </cell>
        </row>
        <row r="433">
          <cell r="B433">
            <v>6008031090</v>
          </cell>
          <cell r="D433" t="str">
            <v>装备</v>
          </cell>
        </row>
        <row r="434">
          <cell r="B434">
            <v>6008032090</v>
          </cell>
          <cell r="D434" t="str">
            <v>装备</v>
          </cell>
        </row>
        <row r="435">
          <cell r="B435">
            <v>6008033090</v>
          </cell>
          <cell r="D435" t="str">
            <v>装备</v>
          </cell>
        </row>
        <row r="436">
          <cell r="B436">
            <v>6008034090</v>
          </cell>
          <cell r="D436" t="str">
            <v>装备</v>
          </cell>
        </row>
        <row r="437">
          <cell r="B437">
            <v>6008111090</v>
          </cell>
          <cell r="D437" t="str">
            <v>装备</v>
          </cell>
        </row>
        <row r="438">
          <cell r="B438">
            <v>6008112090</v>
          </cell>
          <cell r="D438" t="str">
            <v>装备</v>
          </cell>
        </row>
        <row r="439">
          <cell r="B439">
            <v>6008113090</v>
          </cell>
          <cell r="D439" t="str">
            <v>装备</v>
          </cell>
        </row>
        <row r="440">
          <cell r="B440">
            <v>6008114090</v>
          </cell>
          <cell r="D440" t="str">
            <v>装备</v>
          </cell>
        </row>
        <row r="441">
          <cell r="B441">
            <v>6008121090</v>
          </cell>
          <cell r="D441" t="str">
            <v>装备</v>
          </cell>
        </row>
        <row r="442">
          <cell r="B442">
            <v>6008122090</v>
          </cell>
          <cell r="D442" t="str">
            <v>装备</v>
          </cell>
        </row>
        <row r="443">
          <cell r="B443">
            <v>6008123090</v>
          </cell>
          <cell r="D443" t="str">
            <v>装备</v>
          </cell>
        </row>
        <row r="444">
          <cell r="B444">
            <v>6008124090</v>
          </cell>
          <cell r="D444" t="str">
            <v>装备</v>
          </cell>
        </row>
        <row r="445">
          <cell r="B445">
            <v>6008131090</v>
          </cell>
          <cell r="D445" t="str">
            <v>装备</v>
          </cell>
        </row>
        <row r="446">
          <cell r="B446">
            <v>6008132090</v>
          </cell>
          <cell r="D446" t="str">
            <v>装备</v>
          </cell>
        </row>
        <row r="447">
          <cell r="B447">
            <v>6008133090</v>
          </cell>
          <cell r="D447" t="str">
            <v>装备</v>
          </cell>
        </row>
        <row r="448">
          <cell r="B448">
            <v>6008134090</v>
          </cell>
          <cell r="D448" t="str">
            <v>装备</v>
          </cell>
        </row>
        <row r="449">
          <cell r="B449">
            <v>6008211090</v>
          </cell>
          <cell r="D449" t="str">
            <v>装备</v>
          </cell>
        </row>
        <row r="450">
          <cell r="B450">
            <v>6008212090</v>
          </cell>
          <cell r="D450" t="str">
            <v>装备</v>
          </cell>
        </row>
        <row r="451">
          <cell r="B451">
            <v>6008213090</v>
          </cell>
          <cell r="D451" t="str">
            <v>装备</v>
          </cell>
        </row>
        <row r="452">
          <cell r="B452">
            <v>6008214090</v>
          </cell>
          <cell r="D452" t="str">
            <v>装备</v>
          </cell>
        </row>
        <row r="453">
          <cell r="B453">
            <v>6008221090</v>
          </cell>
          <cell r="D453" t="str">
            <v>装备</v>
          </cell>
        </row>
        <row r="454">
          <cell r="B454">
            <v>6008222090</v>
          </cell>
          <cell r="D454" t="str">
            <v>装备</v>
          </cell>
        </row>
        <row r="455">
          <cell r="B455">
            <v>6008223090</v>
          </cell>
          <cell r="D455" t="str">
            <v>装备</v>
          </cell>
        </row>
        <row r="456">
          <cell r="B456">
            <v>6008224090</v>
          </cell>
          <cell r="D456" t="str">
            <v>装备</v>
          </cell>
        </row>
        <row r="457">
          <cell r="B457">
            <v>6008231090</v>
          </cell>
          <cell r="D457" t="str">
            <v>装备</v>
          </cell>
        </row>
        <row r="458">
          <cell r="B458">
            <v>6008232090</v>
          </cell>
          <cell r="D458" t="str">
            <v>装备</v>
          </cell>
        </row>
        <row r="459">
          <cell r="B459">
            <v>6008233090</v>
          </cell>
          <cell r="D459" t="str">
            <v>装备</v>
          </cell>
        </row>
        <row r="460">
          <cell r="B460">
            <v>6008234090</v>
          </cell>
          <cell r="D460" t="str">
            <v>装备</v>
          </cell>
        </row>
        <row r="461">
          <cell r="B461">
            <v>6008311090</v>
          </cell>
          <cell r="D461" t="str">
            <v>装备</v>
          </cell>
        </row>
        <row r="462">
          <cell r="B462">
            <v>6008312090</v>
          </cell>
          <cell r="D462" t="str">
            <v>装备</v>
          </cell>
        </row>
        <row r="463">
          <cell r="B463">
            <v>6008313090</v>
          </cell>
          <cell r="D463" t="str">
            <v>装备</v>
          </cell>
        </row>
        <row r="464">
          <cell r="B464">
            <v>6008314090</v>
          </cell>
          <cell r="D464" t="str">
            <v>装备</v>
          </cell>
        </row>
        <row r="465">
          <cell r="B465">
            <v>6008321090</v>
          </cell>
          <cell r="D465" t="str">
            <v>装备</v>
          </cell>
        </row>
        <row r="466">
          <cell r="B466">
            <v>6008322090</v>
          </cell>
          <cell r="D466" t="str">
            <v>装备</v>
          </cell>
        </row>
        <row r="467">
          <cell r="B467">
            <v>6008323090</v>
          </cell>
          <cell r="D467" t="str">
            <v>装备</v>
          </cell>
        </row>
        <row r="468">
          <cell r="B468">
            <v>6008324090</v>
          </cell>
          <cell r="D468" t="str">
            <v>装备</v>
          </cell>
        </row>
        <row r="469">
          <cell r="B469">
            <v>6008331090</v>
          </cell>
          <cell r="D469" t="str">
            <v>装备</v>
          </cell>
        </row>
        <row r="470">
          <cell r="B470">
            <v>6008332090</v>
          </cell>
          <cell r="D470" t="str">
            <v>装备</v>
          </cell>
        </row>
        <row r="471">
          <cell r="B471">
            <v>6008333090</v>
          </cell>
          <cell r="D471" t="str">
            <v>装备</v>
          </cell>
        </row>
        <row r="472">
          <cell r="B472">
            <v>6008334090</v>
          </cell>
          <cell r="D472" t="str">
            <v>装备</v>
          </cell>
        </row>
        <row r="473">
          <cell r="B473">
            <v>6008411090</v>
          </cell>
          <cell r="D473" t="str">
            <v>装备</v>
          </cell>
        </row>
        <row r="474">
          <cell r="B474">
            <v>6008412090</v>
          </cell>
          <cell r="D474" t="str">
            <v>装备</v>
          </cell>
        </row>
        <row r="475">
          <cell r="B475">
            <v>6008413090</v>
          </cell>
          <cell r="D475" t="str">
            <v>装备</v>
          </cell>
        </row>
        <row r="476">
          <cell r="B476">
            <v>6008414090</v>
          </cell>
          <cell r="D476" t="str">
            <v>装备</v>
          </cell>
        </row>
        <row r="477">
          <cell r="B477">
            <v>6008421090</v>
          </cell>
          <cell r="D477" t="str">
            <v>装备</v>
          </cell>
        </row>
        <row r="478">
          <cell r="B478">
            <v>6008422090</v>
          </cell>
          <cell r="D478" t="str">
            <v>装备</v>
          </cell>
        </row>
        <row r="479">
          <cell r="B479">
            <v>6008423090</v>
          </cell>
          <cell r="D479" t="str">
            <v>装备</v>
          </cell>
        </row>
        <row r="480">
          <cell r="B480">
            <v>6008424090</v>
          </cell>
          <cell r="D480" t="str">
            <v>装备</v>
          </cell>
        </row>
        <row r="481">
          <cell r="B481">
            <v>6008431090</v>
          </cell>
          <cell r="D481" t="str">
            <v>装备</v>
          </cell>
        </row>
        <row r="482">
          <cell r="B482">
            <v>6008432090</v>
          </cell>
          <cell r="D482" t="str">
            <v>装备</v>
          </cell>
        </row>
        <row r="483">
          <cell r="B483">
            <v>6008433090</v>
          </cell>
          <cell r="D483" t="str">
            <v>装备</v>
          </cell>
        </row>
        <row r="484">
          <cell r="B484">
            <v>6008434090</v>
          </cell>
          <cell r="D484" t="str">
            <v>装备</v>
          </cell>
        </row>
        <row r="485">
          <cell r="B485">
            <v>6009011100</v>
          </cell>
          <cell r="D485" t="str">
            <v>装备</v>
          </cell>
        </row>
        <row r="486">
          <cell r="B486">
            <v>6009012100</v>
          </cell>
          <cell r="D486" t="str">
            <v>装备</v>
          </cell>
        </row>
        <row r="487">
          <cell r="B487">
            <v>6009013100</v>
          </cell>
          <cell r="D487" t="str">
            <v>装备</v>
          </cell>
        </row>
        <row r="488">
          <cell r="B488">
            <v>6009014100</v>
          </cell>
          <cell r="D488" t="str">
            <v>装备</v>
          </cell>
        </row>
        <row r="489">
          <cell r="B489">
            <v>6009021100</v>
          </cell>
          <cell r="D489" t="str">
            <v>装备</v>
          </cell>
        </row>
        <row r="490">
          <cell r="B490">
            <v>6009022100</v>
          </cell>
          <cell r="D490" t="str">
            <v>装备</v>
          </cell>
        </row>
        <row r="491">
          <cell r="B491">
            <v>6009023100</v>
          </cell>
          <cell r="D491" t="str">
            <v>装备</v>
          </cell>
        </row>
        <row r="492">
          <cell r="B492">
            <v>6009024100</v>
          </cell>
          <cell r="D492" t="str">
            <v>装备</v>
          </cell>
        </row>
        <row r="493">
          <cell r="B493">
            <v>6009031100</v>
          </cell>
          <cell r="D493" t="str">
            <v>装备</v>
          </cell>
        </row>
        <row r="494">
          <cell r="B494">
            <v>6009032100</v>
          </cell>
          <cell r="D494" t="str">
            <v>装备</v>
          </cell>
        </row>
        <row r="495">
          <cell r="B495">
            <v>6009033100</v>
          </cell>
          <cell r="D495" t="str">
            <v>装备</v>
          </cell>
        </row>
        <row r="496">
          <cell r="B496">
            <v>6009034100</v>
          </cell>
          <cell r="D496" t="str">
            <v>装备</v>
          </cell>
        </row>
        <row r="497">
          <cell r="B497">
            <v>6009111100</v>
          </cell>
          <cell r="D497" t="str">
            <v>装备</v>
          </cell>
        </row>
        <row r="498">
          <cell r="B498">
            <v>6009112100</v>
          </cell>
          <cell r="D498" t="str">
            <v>装备</v>
          </cell>
        </row>
        <row r="499">
          <cell r="B499">
            <v>6009113100</v>
          </cell>
          <cell r="D499" t="str">
            <v>装备</v>
          </cell>
        </row>
        <row r="500">
          <cell r="B500">
            <v>6009114100</v>
          </cell>
          <cell r="D500" t="str">
            <v>装备</v>
          </cell>
        </row>
        <row r="501">
          <cell r="B501">
            <v>6009121100</v>
          </cell>
          <cell r="D501" t="str">
            <v>装备</v>
          </cell>
        </row>
        <row r="502">
          <cell r="B502">
            <v>6009122100</v>
          </cell>
          <cell r="D502" t="str">
            <v>装备</v>
          </cell>
        </row>
        <row r="503">
          <cell r="B503">
            <v>6009123100</v>
          </cell>
          <cell r="D503" t="str">
            <v>装备</v>
          </cell>
        </row>
        <row r="504">
          <cell r="B504">
            <v>6009124100</v>
          </cell>
          <cell r="D504" t="str">
            <v>装备</v>
          </cell>
        </row>
        <row r="505">
          <cell r="B505">
            <v>6009131100</v>
          </cell>
          <cell r="D505" t="str">
            <v>装备</v>
          </cell>
        </row>
        <row r="506">
          <cell r="B506">
            <v>6009132100</v>
          </cell>
          <cell r="D506" t="str">
            <v>装备</v>
          </cell>
        </row>
        <row r="507">
          <cell r="B507">
            <v>6009133100</v>
          </cell>
          <cell r="D507" t="str">
            <v>装备</v>
          </cell>
        </row>
        <row r="508">
          <cell r="B508">
            <v>6009134100</v>
          </cell>
          <cell r="D508" t="str">
            <v>装备</v>
          </cell>
        </row>
        <row r="509">
          <cell r="B509">
            <v>6009211100</v>
          </cell>
          <cell r="D509" t="str">
            <v>装备</v>
          </cell>
        </row>
        <row r="510">
          <cell r="B510">
            <v>6009212100</v>
          </cell>
          <cell r="D510" t="str">
            <v>装备</v>
          </cell>
        </row>
        <row r="511">
          <cell r="B511">
            <v>6009213100</v>
          </cell>
          <cell r="D511" t="str">
            <v>装备</v>
          </cell>
        </row>
        <row r="512">
          <cell r="B512">
            <v>6009214100</v>
          </cell>
          <cell r="D512" t="str">
            <v>装备</v>
          </cell>
        </row>
        <row r="513">
          <cell r="B513">
            <v>6009221100</v>
          </cell>
          <cell r="D513" t="str">
            <v>装备</v>
          </cell>
        </row>
        <row r="514">
          <cell r="B514">
            <v>6009222100</v>
          </cell>
          <cell r="D514" t="str">
            <v>装备</v>
          </cell>
        </row>
        <row r="515">
          <cell r="B515">
            <v>6009223100</v>
          </cell>
          <cell r="D515" t="str">
            <v>装备</v>
          </cell>
        </row>
        <row r="516">
          <cell r="B516">
            <v>6009224100</v>
          </cell>
          <cell r="D516" t="str">
            <v>装备</v>
          </cell>
        </row>
        <row r="517">
          <cell r="B517">
            <v>6009231100</v>
          </cell>
          <cell r="D517" t="str">
            <v>装备</v>
          </cell>
        </row>
        <row r="518">
          <cell r="B518">
            <v>6009232100</v>
          </cell>
          <cell r="D518" t="str">
            <v>装备</v>
          </cell>
        </row>
        <row r="519">
          <cell r="B519">
            <v>6009233100</v>
          </cell>
          <cell r="D519" t="str">
            <v>装备</v>
          </cell>
        </row>
        <row r="520">
          <cell r="B520">
            <v>6009234100</v>
          </cell>
          <cell r="D520" t="str">
            <v>装备</v>
          </cell>
        </row>
        <row r="521">
          <cell r="B521">
            <v>6009311100</v>
          </cell>
          <cell r="D521" t="str">
            <v>装备</v>
          </cell>
        </row>
        <row r="522">
          <cell r="B522">
            <v>6009312100</v>
          </cell>
          <cell r="D522" t="str">
            <v>装备</v>
          </cell>
        </row>
        <row r="523">
          <cell r="B523">
            <v>6009313100</v>
          </cell>
          <cell r="D523" t="str">
            <v>装备</v>
          </cell>
        </row>
        <row r="524">
          <cell r="B524">
            <v>6009314100</v>
          </cell>
          <cell r="D524" t="str">
            <v>装备</v>
          </cell>
        </row>
        <row r="525">
          <cell r="B525">
            <v>6009321100</v>
          </cell>
          <cell r="D525" t="str">
            <v>装备</v>
          </cell>
        </row>
        <row r="526">
          <cell r="B526">
            <v>6009322100</v>
          </cell>
          <cell r="D526" t="str">
            <v>装备</v>
          </cell>
        </row>
        <row r="527">
          <cell r="B527">
            <v>6009323100</v>
          </cell>
          <cell r="D527" t="str">
            <v>装备</v>
          </cell>
        </row>
        <row r="528">
          <cell r="B528">
            <v>6009324100</v>
          </cell>
          <cell r="D528" t="str">
            <v>装备</v>
          </cell>
        </row>
        <row r="529">
          <cell r="B529">
            <v>6009331100</v>
          </cell>
          <cell r="D529" t="str">
            <v>装备</v>
          </cell>
        </row>
        <row r="530">
          <cell r="B530">
            <v>6009332100</v>
          </cell>
          <cell r="D530" t="str">
            <v>装备</v>
          </cell>
        </row>
        <row r="531">
          <cell r="B531">
            <v>6009333100</v>
          </cell>
          <cell r="D531" t="str">
            <v>装备</v>
          </cell>
        </row>
        <row r="532">
          <cell r="B532">
            <v>6009334100</v>
          </cell>
          <cell r="D532" t="str">
            <v>装备</v>
          </cell>
        </row>
        <row r="533">
          <cell r="B533">
            <v>6009411100</v>
          </cell>
          <cell r="D533" t="str">
            <v>装备</v>
          </cell>
        </row>
        <row r="534">
          <cell r="B534">
            <v>6009412100</v>
          </cell>
          <cell r="D534" t="str">
            <v>装备</v>
          </cell>
        </row>
        <row r="535">
          <cell r="B535">
            <v>6009413100</v>
          </cell>
          <cell r="D535" t="str">
            <v>装备</v>
          </cell>
        </row>
        <row r="536">
          <cell r="B536">
            <v>6009414100</v>
          </cell>
          <cell r="D536" t="str">
            <v>装备</v>
          </cell>
        </row>
        <row r="537">
          <cell r="B537">
            <v>6009421100</v>
          </cell>
          <cell r="D537" t="str">
            <v>装备</v>
          </cell>
        </row>
        <row r="538">
          <cell r="B538">
            <v>6009422100</v>
          </cell>
          <cell r="D538" t="str">
            <v>装备</v>
          </cell>
        </row>
        <row r="539">
          <cell r="B539">
            <v>6009423100</v>
          </cell>
          <cell r="D539" t="str">
            <v>装备</v>
          </cell>
        </row>
        <row r="540">
          <cell r="B540">
            <v>6009424100</v>
          </cell>
          <cell r="D540" t="str">
            <v>装备</v>
          </cell>
        </row>
        <row r="541">
          <cell r="B541">
            <v>6009431100</v>
          </cell>
          <cell r="D541" t="str">
            <v>装备</v>
          </cell>
        </row>
        <row r="542">
          <cell r="B542">
            <v>6009432100</v>
          </cell>
          <cell r="D542" t="str">
            <v>装备</v>
          </cell>
        </row>
        <row r="543">
          <cell r="B543">
            <v>6009433100</v>
          </cell>
          <cell r="D543" t="str">
            <v>装备</v>
          </cell>
        </row>
        <row r="544">
          <cell r="B544">
            <v>6009434100</v>
          </cell>
          <cell r="D544" t="str">
            <v>装备</v>
          </cell>
        </row>
        <row r="545">
          <cell r="B545">
            <v>6010011110</v>
          </cell>
          <cell r="D545" t="str">
            <v>装备</v>
          </cell>
        </row>
        <row r="546">
          <cell r="B546">
            <v>6010012110</v>
          </cell>
          <cell r="D546" t="str">
            <v>装备</v>
          </cell>
        </row>
        <row r="547">
          <cell r="B547">
            <v>6010013110</v>
          </cell>
          <cell r="D547" t="str">
            <v>装备</v>
          </cell>
        </row>
        <row r="548">
          <cell r="B548">
            <v>6010014110</v>
          </cell>
          <cell r="D548" t="str">
            <v>装备</v>
          </cell>
        </row>
        <row r="549">
          <cell r="B549">
            <v>6010021110</v>
          </cell>
          <cell r="D549" t="str">
            <v>装备</v>
          </cell>
        </row>
        <row r="550">
          <cell r="B550">
            <v>6010022110</v>
          </cell>
          <cell r="D550" t="str">
            <v>装备</v>
          </cell>
        </row>
        <row r="551">
          <cell r="B551">
            <v>6010023110</v>
          </cell>
          <cell r="D551" t="str">
            <v>装备</v>
          </cell>
        </row>
        <row r="552">
          <cell r="B552">
            <v>6010024110</v>
          </cell>
          <cell r="D552" t="str">
            <v>装备</v>
          </cell>
        </row>
        <row r="553">
          <cell r="B553">
            <v>6010031110</v>
          </cell>
          <cell r="D553" t="str">
            <v>装备</v>
          </cell>
        </row>
        <row r="554">
          <cell r="B554">
            <v>6010032110</v>
          </cell>
          <cell r="D554" t="str">
            <v>装备</v>
          </cell>
        </row>
        <row r="555">
          <cell r="B555">
            <v>6010033110</v>
          </cell>
          <cell r="D555" t="str">
            <v>装备</v>
          </cell>
        </row>
        <row r="556">
          <cell r="B556">
            <v>6010034110</v>
          </cell>
          <cell r="D556" t="str">
            <v>装备</v>
          </cell>
        </row>
        <row r="557">
          <cell r="B557">
            <v>6010111110</v>
          </cell>
          <cell r="D557" t="str">
            <v>装备</v>
          </cell>
        </row>
        <row r="558">
          <cell r="B558">
            <v>6010112110</v>
          </cell>
          <cell r="D558" t="str">
            <v>装备</v>
          </cell>
        </row>
        <row r="559">
          <cell r="B559">
            <v>6010113110</v>
          </cell>
          <cell r="D559" t="str">
            <v>装备</v>
          </cell>
        </row>
        <row r="560">
          <cell r="B560">
            <v>6010114110</v>
          </cell>
          <cell r="D560" t="str">
            <v>装备</v>
          </cell>
        </row>
        <row r="561">
          <cell r="B561">
            <v>6010121110</v>
          </cell>
          <cell r="D561" t="str">
            <v>装备</v>
          </cell>
        </row>
        <row r="562">
          <cell r="B562">
            <v>6010122110</v>
          </cell>
          <cell r="D562" t="str">
            <v>装备</v>
          </cell>
        </row>
        <row r="563">
          <cell r="B563">
            <v>6010123110</v>
          </cell>
          <cell r="D563" t="str">
            <v>装备</v>
          </cell>
        </row>
        <row r="564">
          <cell r="B564">
            <v>6010124110</v>
          </cell>
          <cell r="D564" t="str">
            <v>装备</v>
          </cell>
        </row>
        <row r="565">
          <cell r="B565">
            <v>6010131110</v>
          </cell>
          <cell r="D565" t="str">
            <v>装备</v>
          </cell>
        </row>
        <row r="566">
          <cell r="B566">
            <v>6010132110</v>
          </cell>
          <cell r="D566" t="str">
            <v>装备</v>
          </cell>
        </row>
        <row r="567">
          <cell r="B567">
            <v>6010133110</v>
          </cell>
          <cell r="D567" t="str">
            <v>装备</v>
          </cell>
        </row>
        <row r="568">
          <cell r="B568">
            <v>6010134110</v>
          </cell>
          <cell r="D568" t="str">
            <v>装备</v>
          </cell>
        </row>
        <row r="569">
          <cell r="B569">
            <v>6010211110</v>
          </cell>
          <cell r="D569" t="str">
            <v>装备</v>
          </cell>
        </row>
        <row r="570">
          <cell r="B570">
            <v>6010212110</v>
          </cell>
          <cell r="D570" t="str">
            <v>装备</v>
          </cell>
        </row>
        <row r="571">
          <cell r="B571">
            <v>6010213110</v>
          </cell>
          <cell r="D571" t="str">
            <v>装备</v>
          </cell>
        </row>
        <row r="572">
          <cell r="B572">
            <v>6010214110</v>
          </cell>
          <cell r="D572" t="str">
            <v>装备</v>
          </cell>
        </row>
        <row r="573">
          <cell r="B573">
            <v>6010221110</v>
          </cell>
          <cell r="D573" t="str">
            <v>装备</v>
          </cell>
        </row>
        <row r="574">
          <cell r="B574">
            <v>6010222110</v>
          </cell>
          <cell r="D574" t="str">
            <v>装备</v>
          </cell>
        </row>
        <row r="575">
          <cell r="B575">
            <v>6010223110</v>
          </cell>
          <cell r="D575" t="str">
            <v>装备</v>
          </cell>
        </row>
        <row r="576">
          <cell r="B576">
            <v>6010224110</v>
          </cell>
          <cell r="D576" t="str">
            <v>装备</v>
          </cell>
        </row>
        <row r="577">
          <cell r="B577">
            <v>6010231110</v>
          </cell>
          <cell r="D577" t="str">
            <v>装备</v>
          </cell>
        </row>
        <row r="578">
          <cell r="B578">
            <v>6010232110</v>
          </cell>
          <cell r="D578" t="str">
            <v>装备</v>
          </cell>
        </row>
        <row r="579">
          <cell r="B579">
            <v>6010233110</v>
          </cell>
          <cell r="D579" t="str">
            <v>装备</v>
          </cell>
        </row>
        <row r="580">
          <cell r="B580">
            <v>6010234110</v>
          </cell>
          <cell r="D580" t="str">
            <v>装备</v>
          </cell>
        </row>
        <row r="581">
          <cell r="B581">
            <v>6010311110</v>
          </cell>
          <cell r="D581" t="str">
            <v>装备</v>
          </cell>
        </row>
        <row r="582">
          <cell r="B582">
            <v>6010312110</v>
          </cell>
          <cell r="D582" t="str">
            <v>装备</v>
          </cell>
        </row>
        <row r="583">
          <cell r="B583">
            <v>6010313110</v>
          </cell>
          <cell r="D583" t="str">
            <v>装备</v>
          </cell>
        </row>
        <row r="584">
          <cell r="B584">
            <v>6010314110</v>
          </cell>
          <cell r="D584" t="str">
            <v>装备</v>
          </cell>
        </row>
        <row r="585">
          <cell r="B585">
            <v>6010321110</v>
          </cell>
          <cell r="D585" t="str">
            <v>装备</v>
          </cell>
        </row>
        <row r="586">
          <cell r="B586">
            <v>6010322110</v>
          </cell>
          <cell r="D586" t="str">
            <v>装备</v>
          </cell>
        </row>
        <row r="587">
          <cell r="B587">
            <v>6010323110</v>
          </cell>
          <cell r="D587" t="str">
            <v>装备</v>
          </cell>
        </row>
        <row r="588">
          <cell r="B588">
            <v>6010324110</v>
          </cell>
          <cell r="D588" t="str">
            <v>装备</v>
          </cell>
        </row>
        <row r="589">
          <cell r="B589">
            <v>6010331110</v>
          </cell>
          <cell r="D589" t="str">
            <v>装备</v>
          </cell>
        </row>
        <row r="590">
          <cell r="B590">
            <v>6010332110</v>
          </cell>
          <cell r="D590" t="str">
            <v>装备</v>
          </cell>
        </row>
        <row r="591">
          <cell r="B591">
            <v>6010333110</v>
          </cell>
          <cell r="D591" t="str">
            <v>装备</v>
          </cell>
        </row>
        <row r="592">
          <cell r="B592">
            <v>6010334110</v>
          </cell>
          <cell r="D592" t="str">
            <v>装备</v>
          </cell>
        </row>
        <row r="593">
          <cell r="B593">
            <v>6010411110</v>
          </cell>
          <cell r="D593" t="str">
            <v>装备</v>
          </cell>
        </row>
        <row r="594">
          <cell r="B594">
            <v>6010412110</v>
          </cell>
          <cell r="D594" t="str">
            <v>装备</v>
          </cell>
        </row>
        <row r="595">
          <cell r="B595">
            <v>6010413110</v>
          </cell>
          <cell r="D595" t="str">
            <v>装备</v>
          </cell>
        </row>
        <row r="596">
          <cell r="B596">
            <v>6010414110</v>
          </cell>
          <cell r="D596" t="str">
            <v>装备</v>
          </cell>
        </row>
        <row r="597">
          <cell r="B597">
            <v>6010421110</v>
          </cell>
          <cell r="D597" t="str">
            <v>装备</v>
          </cell>
        </row>
        <row r="598">
          <cell r="B598">
            <v>6010422110</v>
          </cell>
          <cell r="D598" t="str">
            <v>装备</v>
          </cell>
        </row>
        <row r="599">
          <cell r="B599">
            <v>6010423110</v>
          </cell>
          <cell r="D599" t="str">
            <v>装备</v>
          </cell>
        </row>
        <row r="600">
          <cell r="B600">
            <v>6010424110</v>
          </cell>
          <cell r="D600" t="str">
            <v>装备</v>
          </cell>
        </row>
        <row r="601">
          <cell r="B601">
            <v>6010431110</v>
          </cell>
          <cell r="D601" t="str">
            <v>装备</v>
          </cell>
        </row>
        <row r="602">
          <cell r="B602">
            <v>6010432110</v>
          </cell>
          <cell r="D602" t="str">
            <v>装备</v>
          </cell>
        </row>
        <row r="603">
          <cell r="B603">
            <v>6010433110</v>
          </cell>
          <cell r="D603" t="str">
            <v>装备</v>
          </cell>
        </row>
        <row r="604">
          <cell r="B604">
            <v>6010434110</v>
          </cell>
          <cell r="D604" t="str">
            <v>装备</v>
          </cell>
        </row>
        <row r="605">
          <cell r="B605">
            <v>6011011115</v>
          </cell>
          <cell r="D605" t="str">
            <v>装备</v>
          </cell>
        </row>
        <row r="606">
          <cell r="B606">
            <v>6011012115</v>
          </cell>
          <cell r="D606" t="str">
            <v>装备</v>
          </cell>
        </row>
        <row r="607">
          <cell r="B607">
            <v>6011013115</v>
          </cell>
          <cell r="D607" t="str">
            <v>装备</v>
          </cell>
        </row>
        <row r="608">
          <cell r="B608">
            <v>6011014115</v>
          </cell>
          <cell r="D608" t="str">
            <v>装备</v>
          </cell>
        </row>
        <row r="609">
          <cell r="B609">
            <v>6011021115</v>
          </cell>
          <cell r="D609" t="str">
            <v>装备</v>
          </cell>
        </row>
        <row r="610">
          <cell r="B610">
            <v>6011022115</v>
          </cell>
          <cell r="D610" t="str">
            <v>装备</v>
          </cell>
        </row>
        <row r="611">
          <cell r="B611">
            <v>6011023115</v>
          </cell>
          <cell r="D611" t="str">
            <v>装备</v>
          </cell>
        </row>
        <row r="612">
          <cell r="B612">
            <v>6011024115</v>
          </cell>
          <cell r="D612" t="str">
            <v>装备</v>
          </cell>
        </row>
        <row r="613">
          <cell r="B613">
            <v>6011031115</v>
          </cell>
          <cell r="D613" t="str">
            <v>装备</v>
          </cell>
        </row>
        <row r="614">
          <cell r="B614">
            <v>6011032115</v>
          </cell>
          <cell r="D614" t="str">
            <v>装备</v>
          </cell>
        </row>
        <row r="615">
          <cell r="B615">
            <v>6011033115</v>
          </cell>
          <cell r="D615" t="str">
            <v>装备</v>
          </cell>
        </row>
        <row r="616">
          <cell r="B616">
            <v>6011034115</v>
          </cell>
          <cell r="D616" t="str">
            <v>装备</v>
          </cell>
        </row>
        <row r="617">
          <cell r="B617">
            <v>6011111115</v>
          </cell>
          <cell r="D617" t="str">
            <v>装备</v>
          </cell>
        </row>
        <row r="618">
          <cell r="B618">
            <v>6011112115</v>
          </cell>
          <cell r="D618" t="str">
            <v>装备</v>
          </cell>
        </row>
        <row r="619">
          <cell r="B619">
            <v>6011113115</v>
          </cell>
          <cell r="D619" t="str">
            <v>装备</v>
          </cell>
        </row>
        <row r="620">
          <cell r="B620">
            <v>6011114115</v>
          </cell>
          <cell r="D620" t="str">
            <v>装备</v>
          </cell>
        </row>
        <row r="621">
          <cell r="B621">
            <v>6011121115</v>
          </cell>
          <cell r="D621" t="str">
            <v>装备</v>
          </cell>
        </row>
        <row r="622">
          <cell r="B622">
            <v>6011122115</v>
          </cell>
          <cell r="D622" t="str">
            <v>装备</v>
          </cell>
        </row>
        <row r="623">
          <cell r="B623">
            <v>6011123115</v>
          </cell>
          <cell r="D623" t="str">
            <v>装备</v>
          </cell>
        </row>
        <row r="624">
          <cell r="B624">
            <v>6011124115</v>
          </cell>
          <cell r="D624" t="str">
            <v>装备</v>
          </cell>
        </row>
        <row r="625">
          <cell r="B625">
            <v>6011131115</v>
          </cell>
          <cell r="D625" t="str">
            <v>装备</v>
          </cell>
        </row>
        <row r="626">
          <cell r="B626">
            <v>6011132115</v>
          </cell>
          <cell r="D626" t="str">
            <v>装备</v>
          </cell>
        </row>
        <row r="627">
          <cell r="B627">
            <v>6011133115</v>
          </cell>
          <cell r="D627" t="str">
            <v>装备</v>
          </cell>
        </row>
        <row r="628">
          <cell r="B628">
            <v>6011134115</v>
          </cell>
          <cell r="D628" t="str">
            <v>装备</v>
          </cell>
        </row>
        <row r="629">
          <cell r="B629">
            <v>6011211115</v>
          </cell>
          <cell r="D629" t="str">
            <v>装备</v>
          </cell>
        </row>
        <row r="630">
          <cell r="B630">
            <v>6011212115</v>
          </cell>
          <cell r="D630" t="str">
            <v>装备</v>
          </cell>
        </row>
        <row r="631">
          <cell r="B631">
            <v>6011213115</v>
          </cell>
          <cell r="D631" t="str">
            <v>装备</v>
          </cell>
        </row>
        <row r="632">
          <cell r="B632">
            <v>6011214115</v>
          </cell>
          <cell r="D632" t="str">
            <v>装备</v>
          </cell>
        </row>
        <row r="633">
          <cell r="B633">
            <v>6011221115</v>
          </cell>
          <cell r="D633" t="str">
            <v>装备</v>
          </cell>
        </row>
        <row r="634">
          <cell r="B634">
            <v>6011222115</v>
          </cell>
          <cell r="D634" t="str">
            <v>装备</v>
          </cell>
        </row>
        <row r="635">
          <cell r="B635">
            <v>6011223115</v>
          </cell>
          <cell r="D635" t="str">
            <v>装备</v>
          </cell>
        </row>
        <row r="636">
          <cell r="B636">
            <v>6011224115</v>
          </cell>
          <cell r="D636" t="str">
            <v>装备</v>
          </cell>
        </row>
        <row r="637">
          <cell r="B637">
            <v>6011231115</v>
          </cell>
          <cell r="D637" t="str">
            <v>装备</v>
          </cell>
        </row>
        <row r="638">
          <cell r="B638">
            <v>6011232115</v>
          </cell>
          <cell r="D638" t="str">
            <v>装备</v>
          </cell>
        </row>
        <row r="639">
          <cell r="B639">
            <v>6011233115</v>
          </cell>
          <cell r="D639" t="str">
            <v>装备</v>
          </cell>
        </row>
        <row r="640">
          <cell r="B640">
            <v>6011234115</v>
          </cell>
          <cell r="D640" t="str">
            <v>装备</v>
          </cell>
        </row>
        <row r="641">
          <cell r="B641">
            <v>6011311115</v>
          </cell>
          <cell r="D641" t="str">
            <v>装备</v>
          </cell>
        </row>
        <row r="642">
          <cell r="B642">
            <v>6011312115</v>
          </cell>
          <cell r="D642" t="str">
            <v>装备</v>
          </cell>
        </row>
        <row r="643">
          <cell r="B643">
            <v>6011313115</v>
          </cell>
          <cell r="D643" t="str">
            <v>装备</v>
          </cell>
        </row>
        <row r="644">
          <cell r="B644">
            <v>6011314115</v>
          </cell>
          <cell r="D644" t="str">
            <v>装备</v>
          </cell>
        </row>
        <row r="645">
          <cell r="B645">
            <v>6011321115</v>
          </cell>
          <cell r="D645" t="str">
            <v>装备</v>
          </cell>
        </row>
        <row r="646">
          <cell r="B646">
            <v>6011322115</v>
          </cell>
          <cell r="D646" t="str">
            <v>装备</v>
          </cell>
        </row>
        <row r="647">
          <cell r="B647">
            <v>6011323115</v>
          </cell>
          <cell r="D647" t="str">
            <v>装备</v>
          </cell>
        </row>
        <row r="648">
          <cell r="B648">
            <v>6011324115</v>
          </cell>
          <cell r="D648" t="str">
            <v>装备</v>
          </cell>
        </row>
        <row r="649">
          <cell r="B649">
            <v>6011331115</v>
          </cell>
          <cell r="D649" t="str">
            <v>装备</v>
          </cell>
        </row>
        <row r="650">
          <cell r="B650">
            <v>6011332115</v>
          </cell>
          <cell r="D650" t="str">
            <v>装备</v>
          </cell>
        </row>
        <row r="651">
          <cell r="B651">
            <v>6011333115</v>
          </cell>
          <cell r="D651" t="str">
            <v>装备</v>
          </cell>
        </row>
        <row r="652">
          <cell r="B652">
            <v>6011334115</v>
          </cell>
          <cell r="D652" t="str">
            <v>装备</v>
          </cell>
        </row>
        <row r="653">
          <cell r="B653">
            <v>6011411115</v>
          </cell>
          <cell r="D653" t="str">
            <v>装备</v>
          </cell>
        </row>
        <row r="654">
          <cell r="B654">
            <v>6011412115</v>
          </cell>
          <cell r="D654" t="str">
            <v>装备</v>
          </cell>
        </row>
        <row r="655">
          <cell r="B655">
            <v>6011413115</v>
          </cell>
          <cell r="D655" t="str">
            <v>装备</v>
          </cell>
        </row>
        <row r="656">
          <cell r="B656">
            <v>6011414115</v>
          </cell>
          <cell r="D656" t="str">
            <v>装备</v>
          </cell>
        </row>
        <row r="657">
          <cell r="B657">
            <v>6011421115</v>
          </cell>
          <cell r="D657" t="str">
            <v>装备</v>
          </cell>
        </row>
        <row r="658">
          <cell r="B658">
            <v>6011422115</v>
          </cell>
          <cell r="D658" t="str">
            <v>装备</v>
          </cell>
        </row>
        <row r="659">
          <cell r="B659">
            <v>6011423115</v>
          </cell>
          <cell r="D659" t="str">
            <v>装备</v>
          </cell>
        </row>
        <row r="660">
          <cell r="B660">
            <v>6011424115</v>
          </cell>
          <cell r="D660" t="str">
            <v>装备</v>
          </cell>
        </row>
        <row r="661">
          <cell r="B661">
            <v>6011431115</v>
          </cell>
          <cell r="D661" t="str">
            <v>装备</v>
          </cell>
        </row>
        <row r="662">
          <cell r="B662">
            <v>6011432115</v>
          </cell>
          <cell r="D662" t="str">
            <v>装备</v>
          </cell>
        </row>
        <row r="663">
          <cell r="B663">
            <v>6011433115</v>
          </cell>
          <cell r="D663" t="str">
            <v>装备</v>
          </cell>
        </row>
        <row r="664">
          <cell r="B664">
            <v>6011434115</v>
          </cell>
          <cell r="D664" t="str">
            <v>装备</v>
          </cell>
        </row>
        <row r="665">
          <cell r="B665">
            <v>6012011120</v>
          </cell>
          <cell r="D665" t="str">
            <v>装备</v>
          </cell>
        </row>
        <row r="666">
          <cell r="B666">
            <v>6012012120</v>
          </cell>
          <cell r="D666" t="str">
            <v>装备</v>
          </cell>
        </row>
        <row r="667">
          <cell r="B667">
            <v>6012013120</v>
          </cell>
          <cell r="D667" t="str">
            <v>装备</v>
          </cell>
        </row>
        <row r="668">
          <cell r="B668">
            <v>6012014120</v>
          </cell>
          <cell r="D668" t="str">
            <v>装备</v>
          </cell>
        </row>
        <row r="669">
          <cell r="B669">
            <v>6012021120</v>
          </cell>
          <cell r="D669" t="str">
            <v>装备</v>
          </cell>
        </row>
        <row r="670">
          <cell r="B670">
            <v>6012022120</v>
          </cell>
          <cell r="D670" t="str">
            <v>装备</v>
          </cell>
        </row>
        <row r="671">
          <cell r="B671">
            <v>6012023120</v>
          </cell>
          <cell r="D671" t="str">
            <v>装备</v>
          </cell>
        </row>
        <row r="672">
          <cell r="B672">
            <v>6012024120</v>
          </cell>
          <cell r="D672" t="str">
            <v>装备</v>
          </cell>
        </row>
        <row r="673">
          <cell r="B673">
            <v>6012031120</v>
          </cell>
          <cell r="D673" t="str">
            <v>装备</v>
          </cell>
        </row>
        <row r="674">
          <cell r="B674">
            <v>6012032120</v>
          </cell>
          <cell r="D674" t="str">
            <v>装备</v>
          </cell>
        </row>
        <row r="675">
          <cell r="B675">
            <v>6012033120</v>
          </cell>
          <cell r="D675" t="str">
            <v>装备</v>
          </cell>
        </row>
        <row r="676">
          <cell r="B676">
            <v>6012034120</v>
          </cell>
          <cell r="D676" t="str">
            <v>装备</v>
          </cell>
        </row>
        <row r="677">
          <cell r="B677">
            <v>6012111120</v>
          </cell>
          <cell r="D677" t="str">
            <v>装备</v>
          </cell>
        </row>
        <row r="678">
          <cell r="B678">
            <v>6012112120</v>
          </cell>
          <cell r="D678" t="str">
            <v>装备</v>
          </cell>
        </row>
        <row r="679">
          <cell r="B679">
            <v>6012113120</v>
          </cell>
          <cell r="D679" t="str">
            <v>装备</v>
          </cell>
        </row>
        <row r="680">
          <cell r="B680">
            <v>6012114120</v>
          </cell>
          <cell r="D680" t="str">
            <v>装备</v>
          </cell>
        </row>
        <row r="681">
          <cell r="B681">
            <v>6012121120</v>
          </cell>
          <cell r="D681" t="str">
            <v>装备</v>
          </cell>
        </row>
        <row r="682">
          <cell r="B682">
            <v>6012122120</v>
          </cell>
          <cell r="D682" t="str">
            <v>装备</v>
          </cell>
        </row>
        <row r="683">
          <cell r="B683">
            <v>6012123120</v>
          </cell>
          <cell r="D683" t="str">
            <v>装备</v>
          </cell>
        </row>
        <row r="684">
          <cell r="B684">
            <v>6012124120</v>
          </cell>
          <cell r="D684" t="str">
            <v>装备</v>
          </cell>
        </row>
        <row r="685">
          <cell r="B685">
            <v>6012131120</v>
          </cell>
          <cell r="D685" t="str">
            <v>装备</v>
          </cell>
        </row>
        <row r="686">
          <cell r="B686">
            <v>6012132120</v>
          </cell>
          <cell r="D686" t="str">
            <v>装备</v>
          </cell>
        </row>
        <row r="687">
          <cell r="B687">
            <v>6012133120</v>
          </cell>
          <cell r="D687" t="str">
            <v>装备</v>
          </cell>
        </row>
        <row r="688">
          <cell r="B688">
            <v>6012134120</v>
          </cell>
          <cell r="D688" t="str">
            <v>装备</v>
          </cell>
        </row>
        <row r="689">
          <cell r="B689">
            <v>6012211120</v>
          </cell>
          <cell r="D689" t="str">
            <v>装备</v>
          </cell>
        </row>
        <row r="690">
          <cell r="B690">
            <v>6012212120</v>
          </cell>
          <cell r="D690" t="str">
            <v>装备</v>
          </cell>
        </row>
        <row r="691">
          <cell r="B691">
            <v>6012213120</v>
          </cell>
          <cell r="D691" t="str">
            <v>装备</v>
          </cell>
        </row>
        <row r="692">
          <cell r="B692">
            <v>6012214120</v>
          </cell>
          <cell r="D692" t="str">
            <v>装备</v>
          </cell>
        </row>
        <row r="693">
          <cell r="B693">
            <v>6012221120</v>
          </cell>
          <cell r="D693" t="str">
            <v>装备</v>
          </cell>
        </row>
        <row r="694">
          <cell r="B694">
            <v>6012222120</v>
          </cell>
          <cell r="D694" t="str">
            <v>装备</v>
          </cell>
        </row>
        <row r="695">
          <cell r="B695">
            <v>6012223120</v>
          </cell>
          <cell r="D695" t="str">
            <v>装备</v>
          </cell>
        </row>
        <row r="696">
          <cell r="B696">
            <v>6012224120</v>
          </cell>
          <cell r="D696" t="str">
            <v>装备</v>
          </cell>
        </row>
        <row r="697">
          <cell r="B697">
            <v>6012231120</v>
          </cell>
          <cell r="D697" t="str">
            <v>装备</v>
          </cell>
        </row>
        <row r="698">
          <cell r="B698">
            <v>6012232120</v>
          </cell>
          <cell r="D698" t="str">
            <v>装备</v>
          </cell>
        </row>
        <row r="699">
          <cell r="B699">
            <v>6012233120</v>
          </cell>
          <cell r="D699" t="str">
            <v>装备</v>
          </cell>
        </row>
        <row r="700">
          <cell r="B700">
            <v>6012234120</v>
          </cell>
          <cell r="D700" t="str">
            <v>装备</v>
          </cell>
        </row>
        <row r="701">
          <cell r="B701">
            <v>6012311120</v>
          </cell>
          <cell r="D701" t="str">
            <v>装备</v>
          </cell>
        </row>
        <row r="702">
          <cell r="B702">
            <v>6012312120</v>
          </cell>
          <cell r="D702" t="str">
            <v>装备</v>
          </cell>
        </row>
        <row r="703">
          <cell r="B703">
            <v>6012313120</v>
          </cell>
          <cell r="D703" t="str">
            <v>装备</v>
          </cell>
        </row>
        <row r="704">
          <cell r="B704">
            <v>6012314120</v>
          </cell>
          <cell r="D704" t="str">
            <v>装备</v>
          </cell>
        </row>
        <row r="705">
          <cell r="B705">
            <v>6012321120</v>
          </cell>
          <cell r="D705" t="str">
            <v>装备</v>
          </cell>
        </row>
        <row r="706">
          <cell r="B706">
            <v>6012322120</v>
          </cell>
          <cell r="D706" t="str">
            <v>装备</v>
          </cell>
        </row>
        <row r="707">
          <cell r="B707">
            <v>6012323120</v>
          </cell>
          <cell r="D707" t="str">
            <v>装备</v>
          </cell>
        </row>
        <row r="708">
          <cell r="B708">
            <v>6012324120</v>
          </cell>
          <cell r="D708" t="str">
            <v>装备</v>
          </cell>
        </row>
        <row r="709">
          <cell r="B709">
            <v>6012331120</v>
          </cell>
          <cell r="D709" t="str">
            <v>装备</v>
          </cell>
        </row>
        <row r="710">
          <cell r="B710">
            <v>6012332120</v>
          </cell>
          <cell r="D710" t="str">
            <v>装备</v>
          </cell>
        </row>
        <row r="711">
          <cell r="B711">
            <v>6012333120</v>
          </cell>
          <cell r="D711" t="str">
            <v>装备</v>
          </cell>
        </row>
        <row r="712">
          <cell r="B712">
            <v>6012334120</v>
          </cell>
          <cell r="D712" t="str">
            <v>装备</v>
          </cell>
        </row>
        <row r="713">
          <cell r="B713">
            <v>6012411120</v>
          </cell>
          <cell r="D713" t="str">
            <v>装备</v>
          </cell>
        </row>
        <row r="714">
          <cell r="B714">
            <v>6012412120</v>
          </cell>
          <cell r="D714" t="str">
            <v>装备</v>
          </cell>
        </row>
        <row r="715">
          <cell r="B715">
            <v>6012413120</v>
          </cell>
          <cell r="D715" t="str">
            <v>装备</v>
          </cell>
        </row>
        <row r="716">
          <cell r="B716">
            <v>6012414120</v>
          </cell>
          <cell r="D716" t="str">
            <v>装备</v>
          </cell>
        </row>
        <row r="717">
          <cell r="B717">
            <v>6012421120</v>
          </cell>
          <cell r="D717" t="str">
            <v>装备</v>
          </cell>
        </row>
        <row r="718">
          <cell r="B718">
            <v>6012422120</v>
          </cell>
          <cell r="D718" t="str">
            <v>装备</v>
          </cell>
        </row>
        <row r="719">
          <cell r="B719">
            <v>6012423120</v>
          </cell>
          <cell r="D719" t="str">
            <v>装备</v>
          </cell>
        </row>
        <row r="720">
          <cell r="B720">
            <v>6012424120</v>
          </cell>
          <cell r="D720" t="str">
            <v>装备</v>
          </cell>
        </row>
        <row r="721">
          <cell r="B721">
            <v>6012431120</v>
          </cell>
          <cell r="D721" t="str">
            <v>装备</v>
          </cell>
        </row>
        <row r="722">
          <cell r="B722">
            <v>6012432120</v>
          </cell>
          <cell r="D722" t="str">
            <v>装备</v>
          </cell>
        </row>
        <row r="723">
          <cell r="B723">
            <v>6012433120</v>
          </cell>
          <cell r="D723" t="str">
            <v>装备</v>
          </cell>
        </row>
        <row r="724">
          <cell r="B724">
            <v>6012434120</v>
          </cell>
          <cell r="D724" t="str">
            <v>装备</v>
          </cell>
        </row>
        <row r="725">
          <cell r="B725">
            <v>10001</v>
          </cell>
          <cell r="D725" t="str">
            <v>偷车钳</v>
          </cell>
        </row>
        <row r="726">
          <cell r="B726">
            <v>10002</v>
          </cell>
          <cell r="D726" t="str">
            <v>史诗偷车钳</v>
          </cell>
        </row>
        <row r="727">
          <cell r="B727">
            <v>10003</v>
          </cell>
          <cell r="D727" t="str">
            <v>限时行动偷车钳</v>
          </cell>
        </row>
        <row r="728">
          <cell r="B728">
            <v>10004</v>
          </cell>
          <cell r="D728" t="str">
            <v>传说偷车钳</v>
          </cell>
        </row>
        <row r="729">
          <cell r="B729">
            <v>10005</v>
          </cell>
          <cell r="D729" t="str">
            <v>签到送全车占位</v>
          </cell>
        </row>
        <row r="730">
          <cell r="B730">
            <v>20001</v>
          </cell>
          <cell r="D730" t="str">
            <v>精英级零件</v>
          </cell>
        </row>
        <row r="731">
          <cell r="B731">
            <v>20002</v>
          </cell>
          <cell r="D731" t="str">
            <v>史诗级零件（不含神魔）</v>
          </cell>
        </row>
        <row r="732">
          <cell r="B732">
            <v>20003</v>
          </cell>
          <cell r="D732" t="str">
            <v>史诗级零件（含神魔）</v>
          </cell>
        </row>
        <row r="733">
          <cell r="B733">
            <v>20004</v>
          </cell>
          <cell r="D733" t="str">
            <v>史诗级零件（仅神魔）</v>
          </cell>
        </row>
        <row r="734">
          <cell r="B734">
            <v>30001</v>
          </cell>
          <cell r="D734" t="str">
            <v>西部改装件</v>
          </cell>
        </row>
        <row r="735">
          <cell r="B735">
            <v>30002</v>
          </cell>
          <cell r="D735" t="str">
            <v>东部改装件</v>
          </cell>
        </row>
        <row r="736">
          <cell r="B736">
            <v>30003</v>
          </cell>
          <cell r="D736" t="str">
            <v>硅谷改装件</v>
          </cell>
        </row>
        <row r="737">
          <cell r="B737">
            <v>30004</v>
          </cell>
          <cell r="D737" t="str">
            <v>霓虹改装件</v>
          </cell>
        </row>
        <row r="738">
          <cell r="B738">
            <v>30005</v>
          </cell>
          <cell r="D738" t="str">
            <v>万能改装件</v>
          </cell>
        </row>
        <row r="739">
          <cell r="B739">
            <v>41004</v>
          </cell>
          <cell r="D739" t="str">
            <v>火铳</v>
          </cell>
        </row>
        <row r="740">
          <cell r="B740">
            <v>140001</v>
          </cell>
          <cell r="D740" t="str">
            <v>毒蝎女王</v>
          </cell>
        </row>
        <row r="741">
          <cell r="B741">
            <v>140002</v>
          </cell>
          <cell r="D741" t="str">
            <v>毒蝎女王</v>
          </cell>
        </row>
        <row r="742">
          <cell r="B742">
            <v>140003</v>
          </cell>
          <cell r="D742" t="str">
            <v>装备</v>
          </cell>
        </row>
        <row r="743">
          <cell r="B743">
            <v>140004</v>
          </cell>
          <cell r="D743" t="str">
            <v>噜噜</v>
          </cell>
        </row>
        <row r="744">
          <cell r="B744">
            <v>140101</v>
          </cell>
          <cell r="D744" t="str">
            <v>噜噜</v>
          </cell>
        </row>
        <row r="745">
          <cell r="B745">
            <v>140102</v>
          </cell>
          <cell r="D745" t="str">
            <v>阿德</v>
          </cell>
        </row>
        <row r="746">
          <cell r="B746">
            <v>140103</v>
          </cell>
          <cell r="D746" t="str">
            <v>阿德</v>
          </cell>
        </row>
        <row r="747">
          <cell r="B747">
            <v>140104</v>
          </cell>
          <cell r="D747" t="str">
            <v>狮子</v>
          </cell>
        </row>
        <row r="748">
          <cell r="B748">
            <v>140105</v>
          </cell>
          <cell r="D748" t="str">
            <v>罗万</v>
          </cell>
        </row>
        <row r="749">
          <cell r="B749">
            <v>140106</v>
          </cell>
          <cell r="D749" t="str">
            <v>米瑞尔</v>
          </cell>
        </row>
        <row r="750">
          <cell r="B750">
            <v>140107</v>
          </cell>
          <cell r="D750" t="str">
            <v>卢修斯</v>
          </cell>
        </row>
        <row r="751">
          <cell r="B751">
            <v>140108</v>
          </cell>
          <cell r="D751" t="str">
            <v>卢修斯</v>
          </cell>
        </row>
        <row r="752">
          <cell r="B752">
            <v>140109</v>
          </cell>
          <cell r="D752" t="str">
            <v>尼汝</v>
          </cell>
        </row>
        <row r="753">
          <cell r="B753">
            <v>140110</v>
          </cell>
          <cell r="D753" t="str">
            <v>波尼</v>
          </cell>
        </row>
        <row r="754">
          <cell r="B754">
            <v>140111</v>
          </cell>
          <cell r="D754" t="str">
            <v>波尼</v>
          </cell>
        </row>
        <row r="755">
          <cell r="B755">
            <v>140112</v>
          </cell>
          <cell r="D755" t="str">
            <v>埃隆</v>
          </cell>
        </row>
        <row r="756">
          <cell r="B756">
            <v>140113</v>
          </cell>
          <cell r="D756" t="str">
            <v>埃隆</v>
          </cell>
        </row>
        <row r="757">
          <cell r="B757">
            <v>140114</v>
          </cell>
          <cell r="D757" t="str">
            <v>婆婆</v>
          </cell>
        </row>
        <row r="758">
          <cell r="B758">
            <v>140115</v>
          </cell>
          <cell r="D758" t="str">
            <v>婆婆</v>
          </cell>
        </row>
        <row r="759">
          <cell r="B759">
            <v>140116</v>
          </cell>
          <cell r="D759" t="str">
            <v>伊温</v>
          </cell>
        </row>
        <row r="760">
          <cell r="B760">
            <v>141001</v>
          </cell>
          <cell r="D760" t="str">
            <v>阿薰和懵懵</v>
          </cell>
        </row>
        <row r="761">
          <cell r="B761">
            <v>141002</v>
          </cell>
          <cell r="D761" t="str">
            <v>卡卡</v>
          </cell>
        </row>
        <row r="762">
          <cell r="B762">
            <v>141003</v>
          </cell>
          <cell r="D762" t="str">
            <v>卡卡</v>
          </cell>
        </row>
        <row r="763">
          <cell r="B763">
            <v>141004</v>
          </cell>
          <cell r="D763" t="str">
            <v>装备</v>
          </cell>
        </row>
        <row r="764">
          <cell r="B764">
            <v>141005</v>
          </cell>
          <cell r="D764" t="str">
            <v>雪女</v>
          </cell>
        </row>
        <row r="765">
          <cell r="B765">
            <v>141006</v>
          </cell>
          <cell r="D765" t="str">
            <v>雪女</v>
          </cell>
        </row>
        <row r="766">
          <cell r="B766">
            <v>141007</v>
          </cell>
          <cell r="D766" t="str">
            <v>维纶</v>
          </cell>
        </row>
        <row r="767">
          <cell r="B767">
            <v>141008</v>
          </cell>
          <cell r="D767" t="str">
            <v>维纶</v>
          </cell>
        </row>
        <row r="768">
          <cell r="B768">
            <v>141009</v>
          </cell>
          <cell r="D768" t="str">
            <v>水法</v>
          </cell>
        </row>
        <row r="769">
          <cell r="B769">
            <v>141010</v>
          </cell>
          <cell r="D769" t="str">
            <v>骨王</v>
          </cell>
        </row>
        <row r="770">
          <cell r="B770">
            <v>141011</v>
          </cell>
          <cell r="D770" t="str">
            <v>骨王</v>
          </cell>
        </row>
        <row r="771">
          <cell r="B771">
            <v>141012</v>
          </cell>
          <cell r="D771" t="str">
            <v>装备</v>
          </cell>
        </row>
        <row r="772">
          <cell r="B772">
            <v>141013</v>
          </cell>
          <cell r="D772" t="str">
            <v>装备</v>
          </cell>
        </row>
        <row r="773">
          <cell r="B773">
            <v>141014</v>
          </cell>
          <cell r="D773" t="str">
            <v>骨蛇</v>
          </cell>
        </row>
        <row r="774">
          <cell r="B774">
            <v>141015</v>
          </cell>
          <cell r="D774" t="str">
            <v>骨蛇</v>
          </cell>
        </row>
        <row r="775">
          <cell r="B775">
            <v>141016</v>
          </cell>
          <cell r="D775" t="str">
            <v>装备</v>
          </cell>
        </row>
        <row r="776">
          <cell r="B776">
            <v>141017</v>
          </cell>
          <cell r="D776" t="str">
            <v>老羊</v>
          </cell>
        </row>
        <row r="777">
          <cell r="B777">
            <v>141018</v>
          </cell>
          <cell r="D777" t="str">
            <v>老羊</v>
          </cell>
        </row>
        <row r="778">
          <cell r="B778">
            <v>141019</v>
          </cell>
          <cell r="D778" t="str">
            <v>大树</v>
          </cell>
        </row>
        <row r="779">
          <cell r="B779">
            <v>141020</v>
          </cell>
          <cell r="D779" t="str">
            <v>泥路狂徒</v>
          </cell>
        </row>
        <row r="780">
          <cell r="B780">
            <v>143001</v>
          </cell>
          <cell r="D780" t="str">
            <v>泥路狂徒</v>
          </cell>
        </row>
        <row r="781">
          <cell r="B781">
            <v>143002</v>
          </cell>
          <cell r="D781" t="str">
            <v>街头恶霸</v>
          </cell>
        </row>
        <row r="782">
          <cell r="B782">
            <v>143003</v>
          </cell>
          <cell r="D782" t="str">
            <v>街头恶霸</v>
          </cell>
        </row>
        <row r="783">
          <cell r="B783">
            <v>143004</v>
          </cell>
          <cell r="D783" t="str">
            <v>铁面疯狗</v>
          </cell>
        </row>
        <row r="784">
          <cell r="B784">
            <v>143005</v>
          </cell>
          <cell r="D784" t="str">
            <v>救援先锋</v>
          </cell>
        </row>
        <row r="785">
          <cell r="B785">
            <v>50001</v>
          </cell>
          <cell r="D785" t="str">
            <v>龙焰晶</v>
          </cell>
        </row>
        <row r="786">
          <cell r="B786">
            <v>50002</v>
          </cell>
          <cell r="D786" t="str">
            <v>钻石</v>
          </cell>
        </row>
        <row r="787">
          <cell r="B787">
            <v>50003</v>
          </cell>
          <cell r="D787" t="str">
            <v>钞票</v>
          </cell>
        </row>
        <row r="788">
          <cell r="B788">
            <v>50004</v>
          </cell>
          <cell r="D788" t="str">
            <v>改装手册</v>
          </cell>
        </row>
        <row r="789">
          <cell r="B789">
            <v>50005</v>
          </cell>
          <cell r="D789" t="str">
            <v>机油</v>
          </cell>
        </row>
        <row r="790">
          <cell r="B790">
            <v>50006</v>
          </cell>
          <cell r="D790" t="str">
            <v>多莉的兑换券</v>
          </cell>
        </row>
        <row r="791">
          <cell r="B791">
            <v>50007</v>
          </cell>
          <cell r="D791" t="str">
            <v>竞技币</v>
          </cell>
        </row>
        <row r="792">
          <cell r="B792">
            <v>50008</v>
          </cell>
          <cell r="D792" t="str">
            <v>迷梦碎片</v>
          </cell>
        </row>
        <row r="793">
          <cell r="B793">
            <v>50009</v>
          </cell>
          <cell r="D793" t="str">
            <v>VIP积分</v>
          </cell>
        </row>
        <row r="794">
          <cell r="B794">
            <v>50010</v>
          </cell>
          <cell r="D794" t="str">
            <v>公会奖章（现每周任务货币）</v>
          </cell>
        </row>
        <row r="795">
          <cell r="B795">
            <v>60001</v>
          </cell>
          <cell r="D795" t="str">
            <v>钞票（1秒）</v>
          </cell>
        </row>
        <row r="796">
          <cell r="B796">
            <v>60002</v>
          </cell>
          <cell r="D796" t="str">
            <v>改装手册（1秒）</v>
          </cell>
        </row>
        <row r="797">
          <cell r="B797">
            <v>60003</v>
          </cell>
          <cell r="D797" t="str">
            <v>机油（1秒）</v>
          </cell>
        </row>
        <row r="798">
          <cell r="B798">
            <v>60011</v>
          </cell>
          <cell r="D798" t="str">
            <v>钞票箱（2小时）</v>
          </cell>
        </row>
        <row r="799">
          <cell r="B799">
            <v>60012</v>
          </cell>
          <cell r="D799" t="str">
            <v>改装手册箱（2小时）</v>
          </cell>
        </row>
        <row r="800">
          <cell r="B800">
            <v>60013</v>
          </cell>
          <cell r="D800" t="str">
            <v>机油箱（2小时）</v>
          </cell>
        </row>
        <row r="801">
          <cell r="B801">
            <v>60021</v>
          </cell>
          <cell r="D801" t="str">
            <v>钞票箱（8小时）</v>
          </cell>
        </row>
        <row r="802">
          <cell r="B802">
            <v>60022</v>
          </cell>
          <cell r="D802" t="str">
            <v>改装手册箱（8小时）</v>
          </cell>
        </row>
        <row r="803">
          <cell r="B803">
            <v>60023</v>
          </cell>
          <cell r="D803" t="str">
            <v>机油箱（8小时）</v>
          </cell>
        </row>
        <row r="804">
          <cell r="B804">
            <v>60031</v>
          </cell>
          <cell r="D804" t="str">
            <v>钞票箱（24小时）</v>
          </cell>
        </row>
        <row r="805">
          <cell r="B805">
            <v>60032</v>
          </cell>
          <cell r="D805" t="str">
            <v>改装手册箱（24小时）</v>
          </cell>
        </row>
        <row r="806">
          <cell r="B806">
            <v>60033</v>
          </cell>
          <cell r="D806" t="str">
            <v>机油箱（24小时）</v>
          </cell>
        </row>
        <row r="807">
          <cell r="B807">
            <v>60041</v>
          </cell>
          <cell r="D807" t="str">
            <v>钞票箱（3天）</v>
          </cell>
        </row>
        <row r="808">
          <cell r="B808">
            <v>60042</v>
          </cell>
          <cell r="D808" t="str">
            <v>改装手册箱（3天）</v>
          </cell>
        </row>
        <row r="809">
          <cell r="B809">
            <v>60043</v>
          </cell>
          <cell r="D809" t="str">
            <v>机油箱（3天）</v>
          </cell>
        </row>
        <row r="810">
          <cell r="B810">
            <v>60101</v>
          </cell>
          <cell r="D810" t="str">
            <v>史诗级英雄自选宝箱</v>
          </cell>
        </row>
        <row r="811">
          <cell r="B811">
            <v>60102</v>
          </cell>
          <cell r="D811" t="str">
            <v>精英级英雄自选宝箱</v>
          </cell>
        </row>
        <row r="812">
          <cell r="B812">
            <v>60103</v>
          </cell>
          <cell r="D812" t="str">
            <v>招募自选宝箱</v>
          </cell>
        </row>
        <row r="813">
          <cell r="B813">
            <v>60104</v>
          </cell>
          <cell r="D813" t="str">
            <v>资源自选宝箱</v>
          </cell>
        </row>
        <row r="814">
          <cell r="B814">
            <v>60105</v>
          </cell>
          <cell r="D814" t="str">
            <v>史诗级英雄自选宝箱（七日）</v>
          </cell>
        </row>
        <row r="815">
          <cell r="B815">
            <v>60601</v>
          </cell>
          <cell r="D815" t="str">
            <v>稀有装备宝箱</v>
          </cell>
        </row>
        <row r="816">
          <cell r="B816">
            <v>60602</v>
          </cell>
          <cell r="D816" t="str">
            <v>稀有+装备宝箱</v>
          </cell>
        </row>
        <row r="817">
          <cell r="B817">
            <v>60603</v>
          </cell>
          <cell r="D817" t="str">
            <v>精英装备宝箱</v>
          </cell>
        </row>
        <row r="818">
          <cell r="B818">
            <v>60604</v>
          </cell>
          <cell r="D818" t="str">
            <v>精英+装备宝箱</v>
          </cell>
        </row>
        <row r="819">
          <cell r="B819">
            <v>60605</v>
          </cell>
          <cell r="D819" t="str">
            <v>史诗装备宝箱</v>
          </cell>
        </row>
        <row r="820">
          <cell r="B820">
            <v>60606</v>
          </cell>
          <cell r="D820" t="str">
            <v>史诗+装备宝箱</v>
          </cell>
        </row>
        <row r="821">
          <cell r="B821">
            <v>60607</v>
          </cell>
          <cell r="D821" t="str">
            <v>传说装备宝箱</v>
          </cell>
        </row>
        <row r="822">
          <cell r="B822">
            <v>60608</v>
          </cell>
          <cell r="D822" t="str">
            <v>传说+装备宝箱</v>
          </cell>
        </row>
        <row r="823">
          <cell r="B823">
            <v>60609</v>
          </cell>
          <cell r="D823" t="str">
            <v>神话装备宝箱</v>
          </cell>
        </row>
        <row r="824">
          <cell r="B824">
            <v>60610</v>
          </cell>
          <cell r="D824" t="str">
            <v>神话+装备宝箱</v>
          </cell>
        </row>
        <row r="825">
          <cell r="B825">
            <v>60611</v>
          </cell>
          <cell r="D825" t="str">
            <v>巅峰装备宝箱</v>
          </cell>
        </row>
        <row r="826">
          <cell r="B826">
            <v>60612</v>
          </cell>
          <cell r="D826" t="str">
            <v>巅峰+装备宝箱</v>
          </cell>
        </row>
        <row r="827">
          <cell r="B827">
            <v>70001</v>
          </cell>
          <cell r="D827" t="str">
            <v>静海凝晶</v>
          </cell>
        </row>
        <row r="828">
          <cell r="B828">
            <v>70002</v>
          </cell>
          <cell r="D828" t="str">
            <v>流金凝晶</v>
          </cell>
        </row>
        <row r="829">
          <cell r="B829">
            <v>70003</v>
          </cell>
          <cell r="D829" t="str">
            <v>落日凝晶</v>
          </cell>
        </row>
        <row r="830">
          <cell r="B830">
            <v>70101</v>
          </cell>
          <cell r="D830" t="str">
            <v>流金凝晶（碎片）</v>
          </cell>
        </row>
        <row r="831">
          <cell r="B831">
            <v>80001</v>
          </cell>
          <cell r="D831" t="str">
            <v>战令积分</v>
          </cell>
        </row>
        <row r="832">
          <cell r="B832">
            <v>80002</v>
          </cell>
          <cell r="D832" t="str">
            <v>复活药水</v>
          </cell>
        </row>
        <row r="833">
          <cell r="B833">
            <v>90001</v>
          </cell>
          <cell r="D833" t="str">
            <v>竞技场门票</v>
          </cell>
        </row>
        <row r="834">
          <cell r="B834">
            <v>100001</v>
          </cell>
          <cell r="D834" t="str">
            <v>毒蝎女王（火炮）</v>
          </cell>
        </row>
        <row r="835">
          <cell r="B835">
            <v>100002</v>
          </cell>
          <cell r="D835" t="str">
            <v>毒蝎女王（火炮）</v>
          </cell>
        </row>
        <row r="836">
          <cell r="B836">
            <v>100003</v>
          </cell>
          <cell r="D836" t="str">
            <v>装备</v>
          </cell>
        </row>
        <row r="837">
          <cell r="B837">
            <v>100004</v>
          </cell>
          <cell r="D837" t="str">
            <v>男主头像</v>
          </cell>
        </row>
        <row r="838">
          <cell r="B838">
            <v>10100001</v>
          </cell>
          <cell r="D838" t="str">
            <v>男主头像</v>
          </cell>
        </row>
        <row r="839">
          <cell r="B839">
            <v>10140101</v>
          </cell>
          <cell r="D839" t="str">
            <v>钢铁拓荒（噜噜）</v>
          </cell>
        </row>
        <row r="840">
          <cell r="B840">
            <v>10140102</v>
          </cell>
          <cell r="D840" t="str">
            <v>迅影甲虫</v>
          </cell>
        </row>
        <row r="841">
          <cell r="B841">
            <v>10140103</v>
          </cell>
          <cell r="D841" t="str">
            <v>迅影甲虫</v>
          </cell>
        </row>
        <row r="842">
          <cell r="B842">
            <v>10140104</v>
          </cell>
          <cell r="D842" t="str">
            <v>战争钻机(狮子)</v>
          </cell>
        </row>
        <row r="843">
          <cell r="B843">
            <v>10140105</v>
          </cell>
          <cell r="D843" t="str">
            <v>钞能大亨（罗万）</v>
          </cell>
        </row>
        <row r="844">
          <cell r="B844">
            <v>10140106</v>
          </cell>
          <cell r="D844" t="str">
            <v>爆燃热火(米瑞尔)</v>
          </cell>
        </row>
        <row r="845">
          <cell r="B845">
            <v>10140107</v>
          </cell>
          <cell r="D845" t="str">
            <v>404终结者（卢修斯）</v>
          </cell>
        </row>
        <row r="846">
          <cell r="B846">
            <v>10140108</v>
          </cell>
          <cell r="D846" t="str">
            <v>404终结者（卢修斯）</v>
          </cell>
        </row>
        <row r="847">
          <cell r="B847">
            <v>10140109</v>
          </cell>
          <cell r="D847" t="str">
            <v>光盾守护者(尼汝)</v>
          </cell>
        </row>
        <row r="848">
          <cell r="B848">
            <v>10140110</v>
          </cell>
          <cell r="D848" t="str">
            <v>故障射线(波尼)</v>
          </cell>
        </row>
        <row r="849">
          <cell r="B849">
            <v>10140111</v>
          </cell>
          <cell r="D849" t="str">
            <v>故障射线(波尼)</v>
          </cell>
        </row>
        <row r="850">
          <cell r="B850">
            <v>10140112</v>
          </cell>
          <cell r="D850" t="str">
            <v>赛博猛禽</v>
          </cell>
        </row>
        <row r="851">
          <cell r="B851">
            <v>10140113</v>
          </cell>
          <cell r="D851" t="str">
            <v>赛博猛禽</v>
          </cell>
        </row>
        <row r="852">
          <cell r="B852">
            <v>10140114</v>
          </cell>
          <cell r="D852" t="str">
            <v>荒漠保镖</v>
          </cell>
        </row>
        <row r="853">
          <cell r="B853">
            <v>10140115</v>
          </cell>
          <cell r="D853" t="str">
            <v>荒漠保镖</v>
          </cell>
        </row>
        <row r="854">
          <cell r="B854">
            <v>10140116</v>
          </cell>
          <cell r="D854" t="str">
            <v>地狱拉面车</v>
          </cell>
        </row>
        <row r="855">
          <cell r="B855">
            <v>10141001</v>
          </cell>
          <cell r="D855" t="str">
            <v>极速救援（阿薰和蒙蒙）</v>
          </cell>
        </row>
        <row r="856">
          <cell r="B856">
            <v>10141002</v>
          </cell>
          <cell r="D856" t="str">
            <v>钢铁拓荒(卡卡)</v>
          </cell>
        </row>
        <row r="857">
          <cell r="B857">
            <v>10141003</v>
          </cell>
          <cell r="D857" t="str">
            <v>钢铁拓荒(卡卡)</v>
          </cell>
        </row>
        <row r="858">
          <cell r="B858">
            <v>10141004</v>
          </cell>
          <cell r="D858" t="str">
            <v>装备</v>
          </cell>
        </row>
        <row r="859">
          <cell r="B859">
            <v>10141005</v>
          </cell>
          <cell r="D859" t="str">
            <v>摇滚狂飙(雪女)</v>
          </cell>
        </row>
        <row r="860">
          <cell r="B860">
            <v>10141006</v>
          </cell>
          <cell r="D860" t="str">
            <v>摇滚狂飙(雪女)</v>
          </cell>
        </row>
        <row r="861">
          <cell r="B861">
            <v>10141007</v>
          </cell>
          <cell r="D861" t="str">
            <v>炫彩青空-维纶</v>
          </cell>
        </row>
        <row r="862">
          <cell r="B862">
            <v>10141008</v>
          </cell>
          <cell r="D862" t="str">
            <v>炫彩青空-维纶</v>
          </cell>
        </row>
        <row r="863">
          <cell r="B863">
            <v>10141009</v>
          </cell>
          <cell r="D863" t="str">
            <v>野牛征服者（水法）</v>
          </cell>
        </row>
        <row r="864">
          <cell r="B864">
            <v>10141010</v>
          </cell>
          <cell r="D864" t="str">
            <v>执剑堡垒（骨王）</v>
          </cell>
        </row>
        <row r="865">
          <cell r="B865">
            <v>10141011</v>
          </cell>
          <cell r="D865" t="str">
            <v>执剑堡垒（骨王）</v>
          </cell>
        </row>
        <row r="866">
          <cell r="B866">
            <v>10141012</v>
          </cell>
          <cell r="D866" t="str">
            <v>装备</v>
          </cell>
        </row>
        <row r="867">
          <cell r="B867">
            <v>10141013</v>
          </cell>
          <cell r="D867" t="str">
            <v>装备</v>
          </cell>
        </row>
        <row r="868">
          <cell r="B868">
            <v>10141014</v>
          </cell>
          <cell r="D868" t="str">
            <v>星际叛军（维珀里安）</v>
          </cell>
        </row>
        <row r="869">
          <cell r="B869">
            <v>10141015</v>
          </cell>
          <cell r="D869" t="str">
            <v>星际叛军（维珀里安）</v>
          </cell>
        </row>
        <row r="870">
          <cell r="B870">
            <v>10141016</v>
          </cell>
          <cell r="D870" t="str">
            <v>史诗偷车钳</v>
          </cell>
        </row>
        <row r="871">
          <cell r="B871">
            <v>10141017</v>
          </cell>
          <cell r="D871" t="str">
            <v>幻影86</v>
          </cell>
        </row>
        <row r="872">
          <cell r="B872">
            <v>10141018</v>
          </cell>
          <cell r="D872" t="str">
            <v>幻影86</v>
          </cell>
        </row>
        <row r="873">
          <cell r="B873">
            <v>10141019</v>
          </cell>
          <cell r="D873" t="str">
            <v>撼地者</v>
          </cell>
        </row>
        <row r="874">
          <cell r="B874">
            <v>10141020</v>
          </cell>
          <cell r="D874" t="str">
            <v>泥路狂徒</v>
          </cell>
        </row>
        <row r="875">
          <cell r="B875">
            <v>10143001</v>
          </cell>
          <cell r="D875" t="str">
            <v>泥路狂徒</v>
          </cell>
        </row>
        <row r="876">
          <cell r="B876">
            <v>10143002</v>
          </cell>
          <cell r="D876" t="str">
            <v>街头恶霸</v>
          </cell>
        </row>
        <row r="877">
          <cell r="B877">
            <v>10143003</v>
          </cell>
          <cell r="D877" t="str">
            <v>街头恶霸</v>
          </cell>
        </row>
        <row r="878">
          <cell r="B878">
            <v>10143004</v>
          </cell>
          <cell r="D878" t="str">
            <v>铁面疯狗</v>
          </cell>
        </row>
        <row r="879">
          <cell r="B879">
            <v>10143005</v>
          </cell>
          <cell r="D879" t="str">
            <v>救援先锋</v>
          </cell>
        </row>
        <row r="880">
          <cell r="B880">
            <v>110001</v>
          </cell>
          <cell r="D880" t="str">
            <v>默认头像框-男主</v>
          </cell>
        </row>
        <row r="881">
          <cell r="B881">
            <v>110002</v>
          </cell>
          <cell r="D881" t="str">
            <v>头像框T3-竞技场-王者2</v>
          </cell>
        </row>
        <row r="882">
          <cell r="B882">
            <v>110003</v>
          </cell>
          <cell r="D882" t="str">
            <v>头像框T2-竞技场-王者3</v>
          </cell>
        </row>
        <row r="883">
          <cell r="B883">
            <v>110004</v>
          </cell>
          <cell r="D883" t="str">
            <v>头像框T1-竞技场-王者4</v>
          </cell>
        </row>
        <row r="884">
          <cell r="B884">
            <v>110005</v>
          </cell>
          <cell r="D884" t="str">
            <v>头像框T3-冲锋之旅</v>
          </cell>
        </row>
        <row r="885">
          <cell r="B885">
            <v>110006</v>
          </cell>
          <cell r="D885" t="str">
            <v>头像框T2-Boss-前5名</v>
          </cell>
        </row>
        <row r="886">
          <cell r="B886">
            <v>110007</v>
          </cell>
          <cell r="D886" t="str">
            <v>头像框T1-Boss-前3名</v>
          </cell>
        </row>
        <row r="887">
          <cell r="B887">
            <v>120001</v>
          </cell>
          <cell r="D887" t="str">
            <v>默认名片背景-男主</v>
          </cell>
        </row>
        <row r="888">
          <cell r="B888">
            <v>120002</v>
          </cell>
          <cell r="D888" t="str">
            <v>名片背景T3-冲锋之旅</v>
          </cell>
        </row>
        <row r="889">
          <cell r="B889">
            <v>120003</v>
          </cell>
          <cell r="D889" t="str">
            <v>名片背景T1-竞技场-王者4</v>
          </cell>
        </row>
        <row r="890">
          <cell r="B890">
            <v>120004</v>
          </cell>
          <cell r="D890" t="str">
            <v>名片背景T1-Boss-前3名</v>
          </cell>
        </row>
        <row r="891">
          <cell r="B891">
            <v>140104</v>
          </cell>
          <cell r="D891" t="str">
            <v>狮子</v>
          </cell>
        </row>
        <row r="892">
          <cell r="B892">
            <v>140105</v>
          </cell>
          <cell r="D892" t="str">
            <v>罗万</v>
          </cell>
        </row>
        <row r="893">
          <cell r="B893">
            <v>140106</v>
          </cell>
          <cell r="D893" t="str">
            <v>米瑞尔</v>
          </cell>
        </row>
        <row r="894">
          <cell r="B894">
            <v>140107</v>
          </cell>
          <cell r="D894" t="str">
            <v>硅谷改装件</v>
          </cell>
        </row>
        <row r="895">
          <cell r="B895">
            <v>140108</v>
          </cell>
          <cell r="D895" t="str">
            <v>卢修斯</v>
          </cell>
        </row>
        <row r="896">
          <cell r="B896">
            <v>140109</v>
          </cell>
          <cell r="D896" t="str">
            <v>尼汝</v>
          </cell>
        </row>
        <row r="897">
          <cell r="B897">
            <v>140110</v>
          </cell>
          <cell r="D897" t="str">
            <v>火铳</v>
          </cell>
        </row>
        <row r="898">
          <cell r="B898">
            <v>140111</v>
          </cell>
          <cell r="D898" t="str">
            <v>波尼</v>
          </cell>
        </row>
        <row r="899">
          <cell r="B899">
            <v>140112</v>
          </cell>
          <cell r="D899" t="str">
            <v>毒蝎女王</v>
          </cell>
        </row>
        <row r="900">
          <cell r="B900">
            <v>140113</v>
          </cell>
          <cell r="D900" t="str">
            <v>埃隆</v>
          </cell>
        </row>
        <row r="901">
          <cell r="B901">
            <v>140114</v>
          </cell>
        </row>
        <row r="902">
          <cell r="B902">
            <v>140115</v>
          </cell>
          <cell r="D902" t="str">
            <v>婆婆</v>
          </cell>
        </row>
        <row r="903">
          <cell r="B903">
            <v>140116</v>
          </cell>
          <cell r="D903" t="str">
            <v>伊温</v>
          </cell>
        </row>
        <row r="904">
          <cell r="B904">
            <v>141001</v>
          </cell>
          <cell r="D904" t="str">
            <v>阿薰和懵懵</v>
          </cell>
        </row>
        <row r="905">
          <cell r="B905">
            <v>141002</v>
          </cell>
          <cell r="D905" t="str">
            <v>狮子</v>
          </cell>
        </row>
        <row r="906">
          <cell r="B906">
            <v>141003</v>
          </cell>
          <cell r="D906" t="str">
            <v>卡卡</v>
          </cell>
        </row>
        <row r="907">
          <cell r="B907">
            <v>141004</v>
          </cell>
          <cell r="D907" t="str">
            <v>米瑞尔</v>
          </cell>
        </row>
        <row r="908">
          <cell r="B908">
            <v>141005</v>
          </cell>
        </row>
        <row r="909">
          <cell r="B909">
            <v>141006</v>
          </cell>
          <cell r="D909" t="str">
            <v>雪女</v>
          </cell>
        </row>
        <row r="910">
          <cell r="B910">
            <v>141007</v>
          </cell>
          <cell r="D910" t="str">
            <v>尼汝</v>
          </cell>
        </row>
        <row r="911">
          <cell r="B911">
            <v>141008</v>
          </cell>
          <cell r="D911" t="str">
            <v>维纶</v>
          </cell>
        </row>
        <row r="912">
          <cell r="B912">
            <v>141009</v>
          </cell>
          <cell r="D912" t="str">
            <v>水法</v>
          </cell>
        </row>
        <row r="913">
          <cell r="B913">
            <v>141010</v>
          </cell>
        </row>
        <row r="914">
          <cell r="B914">
            <v>141011</v>
          </cell>
          <cell r="D914" t="str">
            <v>骨王</v>
          </cell>
        </row>
        <row r="915">
          <cell r="B915">
            <v>141012</v>
          </cell>
        </row>
        <row r="916">
          <cell r="B916">
            <v>141013</v>
          </cell>
          <cell r="D916" t="str">
            <v>婆婆</v>
          </cell>
        </row>
        <row r="917">
          <cell r="B917">
            <v>141014</v>
          </cell>
          <cell r="D917" t="str">
            <v>伊温</v>
          </cell>
        </row>
        <row r="918">
          <cell r="B918">
            <v>141015</v>
          </cell>
          <cell r="D918" t="str">
            <v>骨蛇</v>
          </cell>
        </row>
        <row r="919">
          <cell r="B919">
            <v>141016</v>
          </cell>
        </row>
        <row r="920">
          <cell r="B920">
            <v>141017</v>
          </cell>
          <cell r="D920" t="str">
            <v>卡卡</v>
          </cell>
        </row>
        <row r="921">
          <cell r="B921">
            <v>141018</v>
          </cell>
          <cell r="D921" t="str">
            <v>老羊</v>
          </cell>
        </row>
        <row r="922">
          <cell r="B922">
            <v>141019</v>
          </cell>
          <cell r="D922" t="str">
            <v>大树</v>
          </cell>
        </row>
        <row r="923">
          <cell r="B923">
            <v>141020</v>
          </cell>
          <cell r="D923" t="str">
            <v>雪女</v>
          </cell>
        </row>
        <row r="924">
          <cell r="B924">
            <v>143001</v>
          </cell>
          <cell r="D924" t="str">
            <v>泥路狂徒</v>
          </cell>
        </row>
        <row r="925">
          <cell r="B925">
            <v>143002</v>
          </cell>
          <cell r="D925" t="str">
            <v>维纶</v>
          </cell>
        </row>
        <row r="926">
          <cell r="B926">
            <v>143003</v>
          </cell>
          <cell r="D926" t="str">
            <v>街头恶霸</v>
          </cell>
        </row>
        <row r="927">
          <cell r="B927">
            <v>143004</v>
          </cell>
          <cell r="D927" t="str">
            <v>铁面疯狗</v>
          </cell>
        </row>
        <row r="928">
          <cell r="B928">
            <v>143005</v>
          </cell>
          <cell r="D928" t="str">
            <v>救援先锋</v>
          </cell>
        </row>
        <row r="929">
          <cell r="B929">
            <v>50001</v>
          </cell>
          <cell r="D929" t="str">
            <v>龙焰晶</v>
          </cell>
        </row>
        <row r="930">
          <cell r="B930">
            <v>50002</v>
          </cell>
          <cell r="D930" t="str">
            <v>钻石</v>
          </cell>
        </row>
        <row r="931">
          <cell r="B931">
            <v>50003</v>
          </cell>
          <cell r="D931" t="str">
            <v>钞票</v>
          </cell>
        </row>
        <row r="932">
          <cell r="B932">
            <v>50004</v>
          </cell>
          <cell r="D932" t="str">
            <v>改装手册</v>
          </cell>
        </row>
        <row r="933">
          <cell r="B933">
            <v>50005</v>
          </cell>
          <cell r="D933" t="str">
            <v>机油</v>
          </cell>
        </row>
        <row r="934">
          <cell r="B934">
            <v>50006</v>
          </cell>
          <cell r="D934" t="str">
            <v>多莉的兑换券</v>
          </cell>
        </row>
        <row r="935">
          <cell r="B935">
            <v>50007</v>
          </cell>
          <cell r="D935" t="str">
            <v>竞技币</v>
          </cell>
        </row>
        <row r="936">
          <cell r="B936">
            <v>50008</v>
          </cell>
          <cell r="D936" t="str">
            <v>迷梦碎片</v>
          </cell>
        </row>
        <row r="937">
          <cell r="B937">
            <v>50009</v>
          </cell>
          <cell r="D937" t="str">
            <v>VIP积分</v>
          </cell>
        </row>
        <row r="938">
          <cell r="B938">
            <v>50010</v>
          </cell>
          <cell r="D938" t="str">
            <v>公会奖章（现每周任务货币）</v>
          </cell>
        </row>
        <row r="939">
          <cell r="B939">
            <v>60001</v>
          </cell>
          <cell r="D939" t="str">
            <v>钞票（1秒）</v>
          </cell>
        </row>
        <row r="940">
          <cell r="B940">
            <v>60002</v>
          </cell>
          <cell r="D940" t="str">
            <v>改装手册（1秒）</v>
          </cell>
        </row>
        <row r="941">
          <cell r="B941">
            <v>60003</v>
          </cell>
          <cell r="D941" t="str">
            <v>机油（1秒）</v>
          </cell>
        </row>
        <row r="942">
          <cell r="B942">
            <v>60011</v>
          </cell>
          <cell r="D942" t="str">
            <v>钞票箱（2小时）</v>
          </cell>
        </row>
        <row r="943">
          <cell r="B943">
            <v>60012</v>
          </cell>
          <cell r="D943" t="str">
            <v>改装手册箱（2小时）</v>
          </cell>
        </row>
        <row r="944">
          <cell r="B944">
            <v>60013</v>
          </cell>
          <cell r="D944" t="str">
            <v>机油箱（2小时）</v>
          </cell>
        </row>
        <row r="945">
          <cell r="B945">
            <v>60021</v>
          </cell>
          <cell r="D945" t="str">
            <v>钞票箱（8小时）</v>
          </cell>
        </row>
        <row r="946">
          <cell r="B946">
            <v>60022</v>
          </cell>
          <cell r="D946" t="str">
            <v>改装手册箱（8小时）</v>
          </cell>
        </row>
        <row r="947">
          <cell r="B947">
            <v>60023</v>
          </cell>
          <cell r="D947" t="str">
            <v>机油箱（8小时）</v>
          </cell>
        </row>
        <row r="948">
          <cell r="B948">
            <v>60031</v>
          </cell>
          <cell r="D948" t="str">
            <v>钞票箱（24小时）</v>
          </cell>
        </row>
        <row r="949">
          <cell r="B949">
            <v>60032</v>
          </cell>
          <cell r="D949" t="str">
            <v>改装手册箱（24小时）</v>
          </cell>
        </row>
        <row r="950">
          <cell r="B950">
            <v>60033</v>
          </cell>
          <cell r="D950" t="str">
            <v>机油箱（24小时）</v>
          </cell>
        </row>
        <row r="951">
          <cell r="B951">
            <v>60041</v>
          </cell>
          <cell r="D951" t="str">
            <v>钞票箱（3天）</v>
          </cell>
        </row>
        <row r="952">
          <cell r="B952">
            <v>60042</v>
          </cell>
          <cell r="D952" t="str">
            <v>改装手册箱（3天）</v>
          </cell>
        </row>
        <row r="953">
          <cell r="B953">
            <v>60043</v>
          </cell>
          <cell r="D953" t="str">
            <v>机油箱（3天）</v>
          </cell>
        </row>
        <row r="954">
          <cell r="B954">
            <v>60101</v>
          </cell>
          <cell r="D954" t="str">
            <v>史诗级英雄自选宝箱</v>
          </cell>
        </row>
        <row r="955">
          <cell r="B955">
            <v>60102</v>
          </cell>
          <cell r="D955" t="str">
            <v>精英级英雄自选宝箱</v>
          </cell>
        </row>
        <row r="956">
          <cell r="B956">
            <v>60103</v>
          </cell>
          <cell r="D956" t="str">
            <v>招募自选宝箱</v>
          </cell>
        </row>
        <row r="957">
          <cell r="B957">
            <v>60104</v>
          </cell>
          <cell r="D957" t="str">
            <v>资源自选宝箱</v>
          </cell>
        </row>
        <row r="958">
          <cell r="B958">
            <v>60105</v>
          </cell>
          <cell r="D958" t="str">
            <v>史诗级英雄自选宝箱（七日）</v>
          </cell>
        </row>
        <row r="959">
          <cell r="B959">
            <v>60601</v>
          </cell>
          <cell r="D959" t="str">
            <v>稀有装备宝箱</v>
          </cell>
        </row>
        <row r="960">
          <cell r="B960">
            <v>60602</v>
          </cell>
          <cell r="D960" t="str">
            <v>稀有+装备宝箱</v>
          </cell>
        </row>
        <row r="961">
          <cell r="B961">
            <v>60603</v>
          </cell>
          <cell r="D961" t="str">
            <v>精英装备宝箱</v>
          </cell>
        </row>
        <row r="962">
          <cell r="B962">
            <v>60604</v>
          </cell>
          <cell r="D962" t="str">
            <v>精英+装备宝箱</v>
          </cell>
        </row>
        <row r="963">
          <cell r="B963">
            <v>60605</v>
          </cell>
          <cell r="D963" t="str">
            <v>史诗装备宝箱</v>
          </cell>
        </row>
        <row r="964">
          <cell r="B964">
            <v>60606</v>
          </cell>
          <cell r="D964" t="str">
            <v>史诗+装备宝箱</v>
          </cell>
        </row>
        <row r="965">
          <cell r="B965">
            <v>60607</v>
          </cell>
          <cell r="D965" t="str">
            <v>传说装备宝箱</v>
          </cell>
        </row>
        <row r="966">
          <cell r="B966">
            <v>60608</v>
          </cell>
          <cell r="D966" t="str">
            <v>传说+装备宝箱</v>
          </cell>
        </row>
        <row r="967">
          <cell r="B967">
            <v>60609</v>
          </cell>
          <cell r="D967" t="str">
            <v>神话装备宝箱</v>
          </cell>
        </row>
        <row r="968">
          <cell r="B968">
            <v>60610</v>
          </cell>
          <cell r="D968" t="str">
            <v>神话+装备宝箱</v>
          </cell>
        </row>
        <row r="969">
          <cell r="B969">
            <v>60611</v>
          </cell>
          <cell r="D969" t="str">
            <v>巅峰装备宝箱</v>
          </cell>
        </row>
        <row r="970">
          <cell r="B970">
            <v>60612</v>
          </cell>
          <cell r="D970" t="str">
            <v>巅峰+装备宝箱</v>
          </cell>
        </row>
        <row r="971">
          <cell r="B971">
            <v>70001</v>
          </cell>
          <cell r="D971" t="str">
            <v>静海凝晶</v>
          </cell>
        </row>
        <row r="972">
          <cell r="B972">
            <v>70002</v>
          </cell>
          <cell r="D972" t="str">
            <v>流金凝晶</v>
          </cell>
        </row>
        <row r="973">
          <cell r="B973">
            <v>70003</v>
          </cell>
          <cell r="D973" t="str">
            <v>落日凝晶</v>
          </cell>
        </row>
        <row r="974">
          <cell r="B974">
            <v>70101</v>
          </cell>
          <cell r="D974" t="str">
            <v>流金凝晶（碎片）</v>
          </cell>
        </row>
        <row r="975">
          <cell r="B975">
            <v>80001</v>
          </cell>
          <cell r="D975" t="str">
            <v>战令积分</v>
          </cell>
        </row>
        <row r="976">
          <cell r="B976">
            <v>80002</v>
          </cell>
          <cell r="D976" t="str">
            <v>复活药水</v>
          </cell>
        </row>
        <row r="977">
          <cell r="B977">
            <v>90001</v>
          </cell>
          <cell r="D977" t="str">
            <v>竞技场门票</v>
          </cell>
        </row>
        <row r="978">
          <cell r="B978">
            <v>100001</v>
          </cell>
          <cell r="D978" t="str">
            <v>史诗+装备宝箱</v>
          </cell>
        </row>
        <row r="979">
          <cell r="B979">
            <v>100002</v>
          </cell>
          <cell r="D979" t="str">
            <v>毒蝎女王（火炮）</v>
          </cell>
        </row>
        <row r="980">
          <cell r="B980">
            <v>100003</v>
          </cell>
          <cell r="D980" t="str">
            <v>传说+装备宝箱</v>
          </cell>
        </row>
        <row r="981">
          <cell r="B981">
            <v>100004</v>
          </cell>
          <cell r="D981" t="str">
            <v>神话装备宝箱</v>
          </cell>
        </row>
        <row r="982">
          <cell r="B982">
            <v>10100001</v>
          </cell>
          <cell r="D982" t="str">
            <v>男主头像</v>
          </cell>
        </row>
        <row r="983">
          <cell r="B983">
            <v>10140101</v>
          </cell>
          <cell r="D983" t="str">
            <v>钢铁拓荒（噜噜）</v>
          </cell>
        </row>
        <row r="984">
          <cell r="B984">
            <v>10140102</v>
          </cell>
          <cell r="D984" t="str">
            <v>巅峰+装备宝箱</v>
          </cell>
        </row>
        <row r="985">
          <cell r="B985">
            <v>10140103</v>
          </cell>
          <cell r="D985" t="str">
            <v>迅影甲虫</v>
          </cell>
        </row>
        <row r="986">
          <cell r="B986">
            <v>10140104</v>
          </cell>
          <cell r="D986" t="str">
            <v>战争钻机(狮子)</v>
          </cell>
        </row>
        <row r="987">
          <cell r="B987">
            <v>10140105</v>
          </cell>
          <cell r="D987" t="str">
            <v>钞能大亨（罗万）</v>
          </cell>
        </row>
        <row r="988">
          <cell r="B988">
            <v>10140106</v>
          </cell>
          <cell r="D988" t="str">
            <v>爆燃热火(米瑞尔)</v>
          </cell>
        </row>
        <row r="989">
          <cell r="B989">
            <v>10140107</v>
          </cell>
          <cell r="D989" t="str">
            <v>战令积分</v>
          </cell>
        </row>
        <row r="990">
          <cell r="B990">
            <v>10140108</v>
          </cell>
          <cell r="D990" t="str">
            <v>404终结者（卢修斯）</v>
          </cell>
        </row>
        <row r="991">
          <cell r="B991">
            <v>10140109</v>
          </cell>
          <cell r="D991" t="str">
            <v>光盾守护者(尼汝)</v>
          </cell>
        </row>
        <row r="992">
          <cell r="B992">
            <v>10140110</v>
          </cell>
        </row>
        <row r="993">
          <cell r="B993">
            <v>10140111</v>
          </cell>
          <cell r="D993" t="str">
            <v>故障射线(波尼)</v>
          </cell>
        </row>
        <row r="994">
          <cell r="B994">
            <v>10140112</v>
          </cell>
        </row>
        <row r="995">
          <cell r="B995">
            <v>10140113</v>
          </cell>
          <cell r="D995" t="str">
            <v>赛博猛禽</v>
          </cell>
        </row>
        <row r="996">
          <cell r="B996">
            <v>10140114</v>
          </cell>
          <cell r="D996" t="str">
            <v>男主头像</v>
          </cell>
        </row>
        <row r="997">
          <cell r="B997">
            <v>10140115</v>
          </cell>
          <cell r="D997" t="str">
            <v>荒漠保镖</v>
          </cell>
        </row>
        <row r="998">
          <cell r="B998">
            <v>10140116</v>
          </cell>
          <cell r="D998" t="str">
            <v>地狱拉面车</v>
          </cell>
        </row>
        <row r="999">
          <cell r="B999">
            <v>10141001</v>
          </cell>
          <cell r="D999" t="str">
            <v>极速救援（阿薰和蒙蒙）</v>
          </cell>
        </row>
        <row r="1000">
          <cell r="B1000">
            <v>10141002</v>
          </cell>
          <cell r="D1000" t="str">
            <v>战争钻机(狮子)</v>
          </cell>
        </row>
        <row r="1001">
          <cell r="B1001">
            <v>10141003</v>
          </cell>
          <cell r="D1001" t="str">
            <v>钢铁拓荒(卡卡)</v>
          </cell>
        </row>
        <row r="1002">
          <cell r="B1002">
            <v>10141004</v>
          </cell>
          <cell r="D1002" t="str">
            <v>爆燃热火(米瑞尔)</v>
          </cell>
        </row>
        <row r="1003">
          <cell r="B1003">
            <v>10141005</v>
          </cell>
        </row>
        <row r="1004">
          <cell r="B1004">
            <v>10141006</v>
          </cell>
          <cell r="D1004" t="str">
            <v>摇滚狂飙(雪女)</v>
          </cell>
        </row>
        <row r="1005">
          <cell r="B1005">
            <v>10141007</v>
          </cell>
          <cell r="D1005" t="str">
            <v>光盾守护者(尼汝)</v>
          </cell>
        </row>
        <row r="1006">
          <cell r="B1006">
            <v>10141008</v>
          </cell>
          <cell r="D1006" t="str">
            <v>炫彩青空-维纶</v>
          </cell>
        </row>
        <row r="1007">
          <cell r="B1007">
            <v>10141009</v>
          </cell>
          <cell r="D1007" t="str">
            <v>野牛征服者（水法）</v>
          </cell>
        </row>
        <row r="1008">
          <cell r="B1008">
            <v>10141010</v>
          </cell>
        </row>
        <row r="1009">
          <cell r="B1009">
            <v>10141011</v>
          </cell>
          <cell r="D1009" t="str">
            <v>执剑堡垒（骨王）</v>
          </cell>
        </row>
        <row r="1010">
          <cell r="B1010">
            <v>10141012</v>
          </cell>
        </row>
        <row r="1011">
          <cell r="B1011">
            <v>10141013</v>
          </cell>
          <cell r="D1011" t="str">
            <v>荒漠保镖</v>
          </cell>
        </row>
        <row r="1012">
          <cell r="B1012">
            <v>10141014</v>
          </cell>
          <cell r="D1012" t="str">
            <v>地狱拉面车</v>
          </cell>
        </row>
        <row r="1013">
          <cell r="B1013">
            <v>10141015</v>
          </cell>
          <cell r="D1013" t="str">
            <v>星际叛军（维珀里安）</v>
          </cell>
        </row>
        <row r="1014">
          <cell r="B1014">
            <v>10141016</v>
          </cell>
        </row>
        <row r="1015">
          <cell r="B1015">
            <v>10141017</v>
          </cell>
          <cell r="D1015" t="str">
            <v>钢铁拓荒(卡卡)</v>
          </cell>
        </row>
        <row r="1016">
          <cell r="B1016">
            <v>10141018</v>
          </cell>
          <cell r="D1016" t="str">
            <v>幻影86</v>
          </cell>
        </row>
        <row r="1017">
          <cell r="B1017">
            <v>10141019</v>
          </cell>
          <cell r="D1017" t="str">
            <v>撼地者</v>
          </cell>
        </row>
        <row r="1018">
          <cell r="B1018">
            <v>10141020</v>
          </cell>
          <cell r="D1018" t="str">
            <v>摇滚狂飙(雪女)</v>
          </cell>
        </row>
        <row r="1019">
          <cell r="B1019">
            <v>10143001</v>
          </cell>
          <cell r="D1019" t="str">
            <v>泥路狂徒</v>
          </cell>
        </row>
        <row r="1020">
          <cell r="B1020">
            <v>10143002</v>
          </cell>
          <cell r="D1020" t="str">
            <v>炫彩青空-维纶</v>
          </cell>
        </row>
        <row r="1021">
          <cell r="B1021">
            <v>10143003</v>
          </cell>
          <cell r="D1021" t="str">
            <v>街头恶霸</v>
          </cell>
        </row>
        <row r="1022">
          <cell r="B1022">
            <v>10143004</v>
          </cell>
          <cell r="D1022" t="str">
            <v>铁面疯狗</v>
          </cell>
        </row>
        <row r="1023">
          <cell r="B1023">
            <v>10143005</v>
          </cell>
          <cell r="D1023" t="str">
            <v>救援先锋</v>
          </cell>
        </row>
        <row r="1024">
          <cell r="B1024">
            <v>110001</v>
          </cell>
          <cell r="D1024" t="str">
            <v>默认头像框-男主</v>
          </cell>
        </row>
        <row r="1025">
          <cell r="B1025">
            <v>110002</v>
          </cell>
          <cell r="D1025" t="str">
            <v>头像框T3-竞技场-王者2</v>
          </cell>
        </row>
        <row r="1026">
          <cell r="B1026">
            <v>110003</v>
          </cell>
          <cell r="D1026" t="str">
            <v>头像框T2-竞技场-王者3</v>
          </cell>
        </row>
        <row r="1027">
          <cell r="B1027">
            <v>110004</v>
          </cell>
          <cell r="D1027" t="str">
            <v>头像框T1-竞技场-王者4</v>
          </cell>
        </row>
        <row r="1028">
          <cell r="B1028">
            <v>110005</v>
          </cell>
          <cell r="D1028" t="str">
            <v>头像框T3-冲锋之旅</v>
          </cell>
        </row>
        <row r="1029">
          <cell r="B1029">
            <v>110006</v>
          </cell>
          <cell r="D1029" t="str">
            <v>头像框T2-Boss-前5名</v>
          </cell>
        </row>
        <row r="1030">
          <cell r="B1030">
            <v>110007</v>
          </cell>
          <cell r="D1030" t="str">
            <v>头像框T1-Boss-前3名</v>
          </cell>
        </row>
        <row r="1031">
          <cell r="B1031">
            <v>120001</v>
          </cell>
          <cell r="D1031" t="str">
            <v>默认名片背景-男主</v>
          </cell>
        </row>
        <row r="1032">
          <cell r="B1032">
            <v>120002</v>
          </cell>
          <cell r="D1032" t="str">
            <v>名片背景T3-冲锋之旅</v>
          </cell>
        </row>
        <row r="1033">
          <cell r="B1033">
            <v>120003</v>
          </cell>
          <cell r="D1033" t="str">
            <v>名片背景T1-竞技场-王者4</v>
          </cell>
        </row>
        <row r="1034">
          <cell r="B1034">
            <v>120004</v>
          </cell>
          <cell r="D1034" t="str">
            <v>名片背景T1-Boss-前3名</v>
          </cell>
        </row>
        <row r="1035">
          <cell r="B1035">
            <v>10143003</v>
          </cell>
          <cell r="D1035" t="str">
            <v>街头恶霸</v>
          </cell>
        </row>
        <row r="1036">
          <cell r="B1036">
            <v>10143004</v>
          </cell>
          <cell r="D1036" t="str">
            <v>铁面疯狗</v>
          </cell>
        </row>
        <row r="1037">
          <cell r="B1037">
            <v>10143005</v>
          </cell>
          <cell r="D1037" t="str">
            <v>救援先锋</v>
          </cell>
        </row>
        <row r="1038">
          <cell r="B1038">
            <v>110001</v>
          </cell>
          <cell r="D1038" t="str">
            <v>默认头像框-男主</v>
          </cell>
        </row>
        <row r="1039">
          <cell r="B1039">
            <v>110002</v>
          </cell>
          <cell r="D1039" t="str">
            <v>头像框T3-竞技场-王者2</v>
          </cell>
        </row>
        <row r="1040">
          <cell r="B1040">
            <v>110003</v>
          </cell>
          <cell r="D1040" t="str">
            <v>头像框T2-竞技场-王者3</v>
          </cell>
        </row>
        <row r="1041">
          <cell r="B1041">
            <v>110004</v>
          </cell>
          <cell r="D1041" t="str">
            <v>头像框T1-竞技场-王者4</v>
          </cell>
        </row>
        <row r="1042">
          <cell r="B1042">
            <v>110005</v>
          </cell>
          <cell r="D1042" t="str">
            <v>头像框T3-冲锋之旅</v>
          </cell>
        </row>
        <row r="1043">
          <cell r="B1043">
            <v>110006</v>
          </cell>
          <cell r="D1043" t="str">
            <v>头像框T2-Boss-前5名</v>
          </cell>
        </row>
        <row r="1044">
          <cell r="B1044">
            <v>110007</v>
          </cell>
          <cell r="D1044" t="str">
            <v>头像框T1-Boss-前3名</v>
          </cell>
        </row>
        <row r="1045">
          <cell r="B1045">
            <v>120001</v>
          </cell>
          <cell r="D1045" t="str">
            <v>默认名片背景-男主</v>
          </cell>
        </row>
        <row r="1046">
          <cell r="B1046">
            <v>120002</v>
          </cell>
          <cell r="D1046" t="str">
            <v>名片背景T3-冲锋之旅</v>
          </cell>
        </row>
        <row r="1047">
          <cell r="B1047">
            <v>120003</v>
          </cell>
          <cell r="D1047" t="str">
            <v>名片背景T1-竞技场-王者4</v>
          </cell>
        </row>
        <row r="1048">
          <cell r="B1048">
            <v>120004</v>
          </cell>
          <cell r="D1048" t="str">
            <v>名片背景T1-Boss-前3名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中转"/>
      <sheetName val="Sheet1"/>
      <sheetName val="Sheet2"/>
    </sheetNames>
    <sheetDataSet>
      <sheetData sheetId="0">
        <row r="5">
          <cell r="D5" t="str">
            <v>犬舍</v>
          </cell>
          <cell r="E5">
            <v>0</v>
          </cell>
          <cell r="F5" t="str">
            <v>Doghouse</v>
          </cell>
          <cell r="G5" t="str">
            <v>[0]</v>
          </cell>
          <cell r="H5" t="str">
            <v>SpriteUi/Building/Floor/building04</v>
          </cell>
        </row>
        <row r="6">
          <cell r="D6" t="str">
            <v>犬舍</v>
          </cell>
          <cell r="E6">
            <v>1</v>
          </cell>
          <cell r="F6" t="str">
            <v>Doghouse</v>
          </cell>
          <cell r="G6" t="str">
            <v>[0,1]</v>
          </cell>
          <cell r="H6" t="str">
            <v>SpriteUi/Building/Floor/building04</v>
          </cell>
        </row>
        <row r="7">
          <cell r="D7" t="str">
            <v>犬舍</v>
          </cell>
          <cell r="E7">
            <v>2</v>
          </cell>
          <cell r="F7" t="str">
            <v>Doghouse</v>
          </cell>
          <cell r="G7" t="str">
            <v>[0,1,2]</v>
          </cell>
          <cell r="H7" t="str">
            <v>SpriteUi/Building/Floor/building04</v>
          </cell>
        </row>
        <row r="8">
          <cell r="D8" t="str">
            <v>犬舍</v>
          </cell>
          <cell r="E8">
            <v>2</v>
          </cell>
          <cell r="F8" t="str">
            <v>Doghouse</v>
          </cell>
          <cell r="G8" t="str">
            <v>[0,1,2]</v>
          </cell>
          <cell r="H8" t="str">
            <v>SpriteUi/Building/Floor/building04</v>
          </cell>
        </row>
        <row r="9">
          <cell r="D9" t="str">
            <v>犬舍</v>
          </cell>
          <cell r="E9">
            <v>2</v>
          </cell>
          <cell r="F9" t="str">
            <v>Doghouse</v>
          </cell>
          <cell r="G9" t="str">
            <v>[0,1,2]</v>
          </cell>
          <cell r="H9" t="str">
            <v>SpriteUi/Building/Floor/building04</v>
          </cell>
        </row>
        <row r="10">
          <cell r="D10" t="str">
            <v>犬舍</v>
          </cell>
          <cell r="E10">
            <v>3</v>
          </cell>
          <cell r="F10" t="str">
            <v>Doghouse</v>
          </cell>
          <cell r="G10" t="str">
            <v>[0,1,2,3]</v>
          </cell>
          <cell r="H10" t="str">
            <v>SpriteUi/Building/Floor/building04</v>
          </cell>
        </row>
        <row r="11">
          <cell r="D11" t="str">
            <v>犬舍</v>
          </cell>
          <cell r="E11">
            <v>3</v>
          </cell>
          <cell r="F11" t="str">
            <v>Doghouse</v>
          </cell>
          <cell r="G11" t="str">
            <v>[0,1,2,3]</v>
          </cell>
          <cell r="H11" t="str">
            <v>SpriteUi/Building/Floor/building04</v>
          </cell>
        </row>
        <row r="12">
          <cell r="D12" t="str">
            <v>犬舍</v>
          </cell>
          <cell r="E12">
            <v>4</v>
          </cell>
          <cell r="F12" t="str">
            <v>Doghouse</v>
          </cell>
          <cell r="G12" t="str">
            <v>[0,1,2,3,4]</v>
          </cell>
          <cell r="H12" t="str">
            <v>SpriteUi/Building/Floor/building04</v>
          </cell>
        </row>
        <row r="13">
          <cell r="D13" t="str">
            <v>犬舍</v>
          </cell>
          <cell r="E13">
            <v>4</v>
          </cell>
          <cell r="F13" t="str">
            <v>Doghouse</v>
          </cell>
          <cell r="G13" t="str">
            <v>[0,1,2,3,4]</v>
          </cell>
          <cell r="H13" t="str">
            <v>SpriteUi/Building/Floor/building04</v>
          </cell>
        </row>
        <row r="14">
          <cell r="D14" t="str">
            <v>犬舍</v>
          </cell>
          <cell r="E14">
            <v>5</v>
          </cell>
          <cell r="F14" t="str">
            <v>Doghouse</v>
          </cell>
          <cell r="G14" t="str">
            <v>[0,1,2,3,4,5]</v>
          </cell>
          <cell r="H14" t="str">
            <v>SpriteUi/Building/Floor/building04</v>
          </cell>
        </row>
        <row r="15">
          <cell r="D15" t="str">
            <v>犬舍</v>
          </cell>
          <cell r="E15">
            <v>5</v>
          </cell>
          <cell r="F15" t="str">
            <v>Doghouse</v>
          </cell>
          <cell r="G15" t="str">
            <v>[0,1,2,3,4,5]</v>
          </cell>
          <cell r="H15" t="str">
            <v>SpriteUi/Building/Floor/building04</v>
          </cell>
        </row>
        <row r="16">
          <cell r="D16" t="str">
            <v>犬舍</v>
          </cell>
          <cell r="E16">
            <v>5</v>
          </cell>
          <cell r="F16" t="str">
            <v>Doghouse</v>
          </cell>
          <cell r="G16" t="str">
            <v>[0,1,2,3,4,5]</v>
          </cell>
          <cell r="H16" t="str">
            <v>SpriteUi/Building/Floor/building04</v>
          </cell>
        </row>
        <row r="17">
          <cell r="D17" t="str">
            <v>犬舍</v>
          </cell>
          <cell r="E17">
            <v>6</v>
          </cell>
          <cell r="F17" t="str">
            <v>Doghouse</v>
          </cell>
          <cell r="G17" t="str">
            <v>[0,1,2,3,4,5,6]</v>
          </cell>
          <cell r="H17" t="str">
            <v>SpriteUi/Building/Floor/building04</v>
          </cell>
        </row>
        <row r="18">
          <cell r="D18" t="str">
            <v>犬舍</v>
          </cell>
          <cell r="E18">
            <v>6</v>
          </cell>
          <cell r="F18" t="str">
            <v>Doghouse</v>
          </cell>
          <cell r="G18" t="str">
            <v>[0,1,2,3,4,5,6]</v>
          </cell>
          <cell r="H18" t="str">
            <v>SpriteUi/Building/Floor/building04</v>
          </cell>
        </row>
        <row r="19">
          <cell r="D19" t="str">
            <v>犬舍</v>
          </cell>
          <cell r="E19">
            <v>6</v>
          </cell>
          <cell r="F19" t="str">
            <v>Doghouse</v>
          </cell>
          <cell r="G19" t="str">
            <v>[0,1,2,3,4,5,6]</v>
          </cell>
          <cell r="H19" t="str">
            <v>SpriteUi/Building/Floor/building04</v>
          </cell>
        </row>
        <row r="20">
          <cell r="D20" t="str">
            <v>犬舍</v>
          </cell>
          <cell r="E20">
            <v>6</v>
          </cell>
          <cell r="F20" t="str">
            <v>Doghouse</v>
          </cell>
          <cell r="G20" t="str">
            <v>[0,1,2,3,4,5,6]</v>
          </cell>
          <cell r="H20" t="str">
            <v>SpriteUi/Building/Floor/building04</v>
          </cell>
        </row>
        <row r="21">
          <cell r="D21" t="str">
            <v>犬舍</v>
          </cell>
          <cell r="E21">
            <v>7</v>
          </cell>
          <cell r="F21" t="str">
            <v>Doghouse</v>
          </cell>
          <cell r="G21" t="str">
            <v>[0,1,2,3,4,5,6]</v>
          </cell>
          <cell r="H21" t="str">
            <v>SpriteUi/Building/Floor/building04</v>
          </cell>
        </row>
        <row r="22">
          <cell r="D22" t="str">
            <v>犬舍</v>
          </cell>
          <cell r="E22">
            <v>7</v>
          </cell>
          <cell r="F22" t="str">
            <v>Doghouse</v>
          </cell>
          <cell r="G22" t="str">
            <v>[0,1,2,3,4,5,6]</v>
          </cell>
          <cell r="H22" t="str">
            <v>SpriteUi/Building/Floor/building04</v>
          </cell>
        </row>
        <row r="23">
          <cell r="D23" t="str">
            <v>犬舍</v>
          </cell>
          <cell r="E23">
            <v>7</v>
          </cell>
          <cell r="F23" t="str">
            <v>Doghouse</v>
          </cell>
          <cell r="G23" t="str">
            <v>[0,1,2,3,4,5,6]</v>
          </cell>
          <cell r="H23" t="str">
            <v>SpriteUi/Building/Floor/building04</v>
          </cell>
        </row>
        <row r="24">
          <cell r="D24" t="str">
            <v>犬舍</v>
          </cell>
          <cell r="E24">
            <v>7</v>
          </cell>
          <cell r="F24" t="str">
            <v>Doghouse</v>
          </cell>
          <cell r="G24" t="str">
            <v>[0,1,2,3,4,5,6]</v>
          </cell>
          <cell r="H24" t="str">
            <v>SpriteUi/Building/Floor/building04</v>
          </cell>
        </row>
        <row r="25">
          <cell r="D25" t="str">
            <v>犬舍</v>
          </cell>
          <cell r="E25">
            <v>7</v>
          </cell>
          <cell r="F25" t="str">
            <v>Doghouse</v>
          </cell>
          <cell r="G25" t="str">
            <v>[0,1,2,3,4,5,6]</v>
          </cell>
          <cell r="H25" t="str">
            <v>SpriteUi/Building/Floor/building04</v>
          </cell>
        </row>
        <row r="26">
          <cell r="D26" t="str">
            <v>犬舍</v>
          </cell>
          <cell r="E26">
            <v>7</v>
          </cell>
          <cell r="F26" t="str">
            <v>Doghouse</v>
          </cell>
          <cell r="G26" t="str">
            <v>[0,1,2,3,4,5,6]</v>
          </cell>
          <cell r="H26" t="str">
            <v>SpriteUi/Building/Floor/building04</v>
          </cell>
        </row>
        <row r="27">
          <cell r="D27" t="str">
            <v>犬舍</v>
          </cell>
          <cell r="E27">
            <v>8</v>
          </cell>
          <cell r="F27" t="str">
            <v>Doghouse</v>
          </cell>
          <cell r="G27" t="str">
            <v>[0,1,2,3,4,5,6]</v>
          </cell>
          <cell r="H27" t="str">
            <v>SpriteUi/Building/Floor/building04</v>
          </cell>
        </row>
        <row r="28">
          <cell r="D28" t="str">
            <v>犬舍</v>
          </cell>
          <cell r="E28">
            <v>8</v>
          </cell>
          <cell r="F28" t="str">
            <v>Doghouse</v>
          </cell>
          <cell r="G28" t="str">
            <v>[0,1,2,3,4,5,6]</v>
          </cell>
          <cell r="H28" t="str">
            <v>SpriteUi/Building/Floor/building04</v>
          </cell>
        </row>
        <row r="29">
          <cell r="D29" t="str">
            <v>犬舍</v>
          </cell>
          <cell r="E29">
            <v>8</v>
          </cell>
          <cell r="F29" t="str">
            <v>Doghouse</v>
          </cell>
          <cell r="G29" t="str">
            <v>[0,1,2,3,4,5,6]</v>
          </cell>
          <cell r="H29" t="str">
            <v>SpriteUi/Building/Floor/building04</v>
          </cell>
        </row>
        <row r="30">
          <cell r="D30" t="str">
            <v>犬舍</v>
          </cell>
          <cell r="E30">
            <v>8</v>
          </cell>
          <cell r="F30" t="str">
            <v>Doghouse</v>
          </cell>
          <cell r="G30" t="str">
            <v>[0,1,2,3,4,5,6]</v>
          </cell>
          <cell r="H30" t="str">
            <v>SpriteUi/Building/Floor/building04</v>
          </cell>
        </row>
        <row r="31">
          <cell r="D31" t="str">
            <v>犬舍</v>
          </cell>
          <cell r="E31">
            <v>8</v>
          </cell>
          <cell r="F31" t="str">
            <v>Doghouse</v>
          </cell>
          <cell r="G31" t="str">
            <v>[0,1,2,3,4,5,6]</v>
          </cell>
          <cell r="H31" t="str">
            <v>SpriteUi/Building/Floor/building04</v>
          </cell>
        </row>
        <row r="32">
          <cell r="D32" t="str">
            <v>犬舍</v>
          </cell>
          <cell r="E32">
            <v>8</v>
          </cell>
          <cell r="F32" t="str">
            <v>Doghouse</v>
          </cell>
          <cell r="G32" t="str">
            <v>[0,1,2,3,4,5,6]</v>
          </cell>
          <cell r="H32" t="str">
            <v>SpriteUi/Building/Floor/building04</v>
          </cell>
        </row>
        <row r="33">
          <cell r="D33" t="str">
            <v>犬舍</v>
          </cell>
          <cell r="E33">
            <v>9</v>
          </cell>
          <cell r="F33" t="str">
            <v>Doghouse</v>
          </cell>
          <cell r="G33" t="str">
            <v>[0,1,2,3,4,5,6]</v>
          </cell>
          <cell r="H33" t="str">
            <v>SpriteUi/Building/Floor/building04</v>
          </cell>
        </row>
        <row r="34">
          <cell r="D34" t="str">
            <v>犬舍</v>
          </cell>
          <cell r="E34">
            <v>9</v>
          </cell>
          <cell r="F34" t="str">
            <v>Doghouse</v>
          </cell>
          <cell r="G34" t="str">
            <v>[0,1,2,3,4,5,6]</v>
          </cell>
          <cell r="H34" t="str">
            <v>SpriteUi/Building/Floor/building04</v>
          </cell>
        </row>
        <row r="35">
          <cell r="D35" t="str">
            <v>犬舍</v>
          </cell>
          <cell r="E35">
            <v>9</v>
          </cell>
          <cell r="F35" t="str">
            <v>Doghouse</v>
          </cell>
          <cell r="G35" t="str">
            <v>[0,1,2,3,4,5,6]</v>
          </cell>
          <cell r="H35" t="str">
            <v>SpriteUi/Building/Floor/building04</v>
          </cell>
        </row>
        <row r="36">
          <cell r="D36" t="str">
            <v>犬舍</v>
          </cell>
          <cell r="E36">
            <v>9</v>
          </cell>
          <cell r="F36" t="str">
            <v>Doghouse</v>
          </cell>
          <cell r="G36" t="str">
            <v>[0,1,2,3,4,5,6]</v>
          </cell>
          <cell r="H36" t="str">
            <v>SpriteUi/Building/Floor/building04</v>
          </cell>
        </row>
        <row r="37">
          <cell r="D37" t="str">
            <v>犬舍</v>
          </cell>
          <cell r="E37">
            <v>9</v>
          </cell>
          <cell r="F37" t="str">
            <v>Doghouse</v>
          </cell>
          <cell r="G37" t="str">
            <v>[0,1,2,3,4,5,6]</v>
          </cell>
          <cell r="H37" t="str">
            <v>SpriteUi/Building/Floor/building04</v>
          </cell>
        </row>
        <row r="38">
          <cell r="D38" t="str">
            <v>犬舍</v>
          </cell>
          <cell r="E38">
            <v>9</v>
          </cell>
          <cell r="F38" t="str">
            <v>Doghouse</v>
          </cell>
          <cell r="G38" t="str">
            <v>[0,1,2,3,4,5,6]</v>
          </cell>
          <cell r="H38" t="str">
            <v>SpriteUi/Building/Floor/building04</v>
          </cell>
        </row>
        <row r="39">
          <cell r="D39" t="str">
            <v>犬舍</v>
          </cell>
          <cell r="E39">
            <v>10</v>
          </cell>
          <cell r="F39" t="str">
            <v>Doghouse</v>
          </cell>
          <cell r="G39" t="str">
            <v>[0,1,2,3,4,5,6]</v>
          </cell>
          <cell r="H39" t="str">
            <v>SpriteUi/Building/Floor/building04</v>
          </cell>
        </row>
        <row r="40">
          <cell r="D40" t="str">
            <v>犬舍</v>
          </cell>
          <cell r="E40">
            <v>10</v>
          </cell>
          <cell r="F40" t="str">
            <v>Doghouse</v>
          </cell>
          <cell r="G40" t="str">
            <v>[0,1,2,3,4,5,6]</v>
          </cell>
          <cell r="H40" t="str">
            <v>SpriteUi/Building/Floor/building04</v>
          </cell>
        </row>
        <row r="41">
          <cell r="D41" t="str">
            <v>犬舍</v>
          </cell>
          <cell r="E41">
            <v>10</v>
          </cell>
          <cell r="F41" t="str">
            <v>Doghouse</v>
          </cell>
          <cell r="G41" t="str">
            <v>[0,1,2,3,4,5,6]</v>
          </cell>
          <cell r="H41" t="str">
            <v>SpriteUi/Building/Floor/building04</v>
          </cell>
        </row>
        <row r="42">
          <cell r="D42" t="str">
            <v>犬舍</v>
          </cell>
          <cell r="E42">
            <v>10</v>
          </cell>
          <cell r="F42" t="str">
            <v>Doghouse</v>
          </cell>
          <cell r="G42" t="str">
            <v>[0,1,2,3,4,5,6]</v>
          </cell>
          <cell r="H42" t="str">
            <v>SpriteUi/Building/Floor/building04</v>
          </cell>
        </row>
        <row r="43">
          <cell r="D43" t="str">
            <v>犬舍</v>
          </cell>
          <cell r="E43">
            <v>10</v>
          </cell>
          <cell r="F43" t="str">
            <v>Doghouse</v>
          </cell>
          <cell r="G43" t="str">
            <v>[0,1,2,3,4,5,6]</v>
          </cell>
          <cell r="H43" t="str">
            <v>SpriteUi/Building/Floor/building04</v>
          </cell>
        </row>
        <row r="44">
          <cell r="D44" t="str">
            <v>犬舍</v>
          </cell>
          <cell r="E44">
            <v>10</v>
          </cell>
          <cell r="F44" t="str">
            <v>Doghouse</v>
          </cell>
          <cell r="G44" t="str">
            <v>[0,1,2,3,4,5,6]</v>
          </cell>
          <cell r="H44" t="str">
            <v>SpriteUi/Building/Floor/building04</v>
          </cell>
        </row>
        <row r="45">
          <cell r="D45" t="str">
            <v>犬舍</v>
          </cell>
          <cell r="E45">
            <v>11</v>
          </cell>
          <cell r="F45" t="str">
            <v>Doghouse</v>
          </cell>
          <cell r="G45" t="str">
            <v>[0,1,2,3,4,5,6]</v>
          </cell>
          <cell r="H45" t="str">
            <v>SpriteUi/Building/Floor/building04</v>
          </cell>
        </row>
        <row r="46">
          <cell r="D46" t="str">
            <v>犬舍</v>
          </cell>
          <cell r="E46">
            <v>11</v>
          </cell>
          <cell r="F46" t="str">
            <v>Doghouse</v>
          </cell>
          <cell r="G46" t="str">
            <v>[0,1,2,3,4,5,6]</v>
          </cell>
          <cell r="H46" t="str">
            <v>SpriteUi/Building/Floor/building04</v>
          </cell>
        </row>
        <row r="47">
          <cell r="D47" t="str">
            <v>犬舍</v>
          </cell>
          <cell r="E47">
            <v>11</v>
          </cell>
          <cell r="F47" t="str">
            <v>Doghouse</v>
          </cell>
          <cell r="G47" t="str">
            <v>[0,1,2,3,4,5,6]</v>
          </cell>
          <cell r="H47" t="str">
            <v>SpriteUi/Building/Floor/building04</v>
          </cell>
        </row>
        <row r="48">
          <cell r="D48" t="str">
            <v>犬舍</v>
          </cell>
          <cell r="E48">
            <v>11</v>
          </cell>
          <cell r="F48" t="str">
            <v>Doghouse</v>
          </cell>
          <cell r="G48" t="str">
            <v>[0,1,2,3,4,5,6]</v>
          </cell>
          <cell r="H48" t="str">
            <v>SpriteUi/Building/Floor/building04</v>
          </cell>
        </row>
        <row r="49">
          <cell r="D49" t="str">
            <v>犬舍</v>
          </cell>
          <cell r="E49">
            <v>11</v>
          </cell>
          <cell r="F49" t="str">
            <v>Doghouse</v>
          </cell>
          <cell r="G49" t="str">
            <v>[0,1,2,3,4,5,6]</v>
          </cell>
          <cell r="H49" t="str">
            <v>SpriteUi/Building/Floor/building04</v>
          </cell>
        </row>
        <row r="50">
          <cell r="D50" t="str">
            <v>犬舍</v>
          </cell>
          <cell r="E50">
            <v>11</v>
          </cell>
          <cell r="F50" t="str">
            <v>Doghouse</v>
          </cell>
          <cell r="G50" t="str">
            <v>[0,1,2,3,4,5,6]</v>
          </cell>
          <cell r="H50" t="str">
            <v>SpriteUi/Building/Floor/building04</v>
          </cell>
        </row>
        <row r="51">
          <cell r="D51" t="str">
            <v>犬舍</v>
          </cell>
          <cell r="E51">
            <v>12</v>
          </cell>
          <cell r="F51" t="str">
            <v>Doghouse</v>
          </cell>
          <cell r="G51" t="str">
            <v>[0,1,2,3,4,5,6]</v>
          </cell>
          <cell r="H51" t="str">
            <v>SpriteUi/Building/Floor/building04</v>
          </cell>
        </row>
        <row r="52">
          <cell r="D52" t="str">
            <v>犬舍</v>
          </cell>
          <cell r="E52">
            <v>12</v>
          </cell>
          <cell r="F52" t="str">
            <v>Doghouse</v>
          </cell>
          <cell r="G52" t="str">
            <v>[0,1,2,3,4,5,6]</v>
          </cell>
          <cell r="H52" t="str">
            <v>SpriteUi/Building/Floor/building04</v>
          </cell>
        </row>
        <row r="53">
          <cell r="D53" t="str">
            <v>犬舍</v>
          </cell>
          <cell r="E53">
            <v>12</v>
          </cell>
          <cell r="F53" t="str">
            <v>Doghouse</v>
          </cell>
          <cell r="G53" t="str">
            <v>[0,1,2,3,4,5,6]</v>
          </cell>
          <cell r="H53" t="str">
            <v>SpriteUi/Building/Floor/building04</v>
          </cell>
        </row>
        <row r="54">
          <cell r="D54" t="str">
            <v>犬舍</v>
          </cell>
          <cell r="E54">
            <v>12</v>
          </cell>
          <cell r="F54" t="str">
            <v>Doghouse</v>
          </cell>
          <cell r="G54" t="str">
            <v>[0,1,2,3,4,5,6]</v>
          </cell>
          <cell r="H54" t="str">
            <v>SpriteUi/Building/Floor/building04</v>
          </cell>
        </row>
        <row r="55">
          <cell r="D55" t="str">
            <v>犬舍</v>
          </cell>
          <cell r="E55">
            <v>12</v>
          </cell>
          <cell r="F55" t="str">
            <v>Doghouse</v>
          </cell>
          <cell r="G55" t="str">
            <v>[0,1,2,3,4,5,6]</v>
          </cell>
          <cell r="H55" t="str">
            <v>SpriteUi/Building/Floor/building04</v>
          </cell>
        </row>
        <row r="56">
          <cell r="D56" t="str">
            <v>犬舍</v>
          </cell>
          <cell r="E56">
            <v>12</v>
          </cell>
          <cell r="F56" t="str">
            <v>Doghouse</v>
          </cell>
          <cell r="G56" t="str">
            <v>[0,1,2,3,4,5,6]</v>
          </cell>
          <cell r="H56" t="str">
            <v>SpriteUi/Building/Floor/building04</v>
          </cell>
        </row>
        <row r="57">
          <cell r="D57" t="str">
            <v>犬舍</v>
          </cell>
          <cell r="E57">
            <v>13</v>
          </cell>
          <cell r="F57" t="str">
            <v>Doghouse</v>
          </cell>
          <cell r="G57" t="str">
            <v>[0,1,2,3,4,5,6]</v>
          </cell>
          <cell r="H57" t="str">
            <v>SpriteUi/Building/Floor/building04</v>
          </cell>
        </row>
        <row r="58">
          <cell r="D58" t="str">
            <v>犬舍</v>
          </cell>
          <cell r="E58">
            <v>13</v>
          </cell>
          <cell r="F58" t="str">
            <v>Doghouse</v>
          </cell>
          <cell r="G58" t="str">
            <v>[0,1,2,3,4,5,6]</v>
          </cell>
          <cell r="H58" t="str">
            <v>SpriteUi/Building/Floor/building04</v>
          </cell>
        </row>
        <row r="59">
          <cell r="D59" t="str">
            <v>犬舍</v>
          </cell>
          <cell r="E59">
            <v>13</v>
          </cell>
          <cell r="F59" t="str">
            <v>Doghouse</v>
          </cell>
          <cell r="G59" t="str">
            <v>[0,1,2,3,4,5,6]</v>
          </cell>
          <cell r="H59" t="str">
            <v>SpriteUi/Building/Floor/building04</v>
          </cell>
        </row>
        <row r="60">
          <cell r="D60" t="str">
            <v>犬舍</v>
          </cell>
          <cell r="E60">
            <v>13</v>
          </cell>
          <cell r="F60" t="str">
            <v>Doghouse</v>
          </cell>
          <cell r="G60" t="str">
            <v>[0,1,2,3,4,5,6]</v>
          </cell>
          <cell r="H60" t="str">
            <v>SpriteUi/Building/Floor/building04</v>
          </cell>
        </row>
        <row r="61">
          <cell r="D61" t="str">
            <v>犬舍</v>
          </cell>
          <cell r="E61">
            <v>13</v>
          </cell>
          <cell r="F61" t="str">
            <v>Doghouse</v>
          </cell>
          <cell r="G61" t="str">
            <v>[0,1,2,3,4,5,6]</v>
          </cell>
          <cell r="H61" t="str">
            <v>SpriteUi/Building/Floor/building04</v>
          </cell>
        </row>
        <row r="62">
          <cell r="D62" t="str">
            <v>犬舍</v>
          </cell>
          <cell r="E62">
            <v>13</v>
          </cell>
          <cell r="F62" t="str">
            <v>Doghouse</v>
          </cell>
          <cell r="G62" t="str">
            <v>[0,1,2,3,4,5,6]</v>
          </cell>
          <cell r="H62" t="str">
            <v>SpriteUi/Building/Floor/building04</v>
          </cell>
        </row>
        <row r="63">
          <cell r="D63" t="str">
            <v>犬舍</v>
          </cell>
          <cell r="E63">
            <v>14</v>
          </cell>
          <cell r="F63" t="str">
            <v>Doghouse</v>
          </cell>
          <cell r="G63" t="str">
            <v>[0,1,2,3,4,5,6]</v>
          </cell>
          <cell r="H63" t="str">
            <v>SpriteUi/Building/Floor/building04</v>
          </cell>
        </row>
        <row r="64">
          <cell r="D64" t="str">
            <v>犬舍</v>
          </cell>
          <cell r="E64">
            <v>14</v>
          </cell>
          <cell r="F64" t="str">
            <v>Doghouse</v>
          </cell>
          <cell r="G64" t="str">
            <v>[0,1,2,3,4,5,6]</v>
          </cell>
          <cell r="H64" t="str">
            <v>SpriteUi/Building/Floor/building04</v>
          </cell>
        </row>
        <row r="65">
          <cell r="D65" t="str">
            <v>犬舍</v>
          </cell>
          <cell r="E65">
            <v>14</v>
          </cell>
          <cell r="F65" t="str">
            <v>Doghouse</v>
          </cell>
          <cell r="G65" t="str">
            <v>[0,1,2,3,4,5,6]</v>
          </cell>
          <cell r="H65" t="str">
            <v>SpriteUi/Building/Floor/building04</v>
          </cell>
        </row>
        <row r="66">
          <cell r="D66" t="str">
            <v>纹身店</v>
          </cell>
          <cell r="E66">
            <v>0</v>
          </cell>
          <cell r="F66" t="str">
            <v>TattooShop</v>
          </cell>
          <cell r="G66" t="str">
            <v>[0]</v>
          </cell>
          <cell r="H66" t="str">
            <v>SpriteUi/Building/Floor/building07</v>
          </cell>
        </row>
        <row r="67">
          <cell r="D67" t="str">
            <v>纹身店</v>
          </cell>
          <cell r="E67">
            <v>1</v>
          </cell>
          <cell r="F67" t="str">
            <v>TattooShop</v>
          </cell>
          <cell r="G67" t="str">
            <v>[0,1]</v>
          </cell>
          <cell r="H67" t="str">
            <v>SpriteUi/Building/Floor/building07</v>
          </cell>
        </row>
        <row r="68">
          <cell r="D68" t="str">
            <v>纹身店</v>
          </cell>
          <cell r="E68">
            <v>2</v>
          </cell>
          <cell r="F68" t="str">
            <v>TattooShop</v>
          </cell>
          <cell r="G68" t="str">
            <v>[0,1,2]</v>
          </cell>
          <cell r="H68" t="str">
            <v>SpriteUi/Building/Floor/building07</v>
          </cell>
        </row>
        <row r="69">
          <cell r="D69" t="str">
            <v>纹身店</v>
          </cell>
          <cell r="E69">
            <v>2</v>
          </cell>
          <cell r="F69" t="str">
            <v>TattooShop</v>
          </cell>
          <cell r="G69" t="str">
            <v>[0,1,2]</v>
          </cell>
          <cell r="H69" t="str">
            <v>SpriteUi/Building/Floor/building07</v>
          </cell>
        </row>
        <row r="70">
          <cell r="D70" t="str">
            <v>纹身店</v>
          </cell>
          <cell r="E70">
            <v>2</v>
          </cell>
          <cell r="F70" t="str">
            <v>TattooShop</v>
          </cell>
          <cell r="G70" t="str">
            <v>[0,1,2]</v>
          </cell>
          <cell r="H70" t="str">
            <v>SpriteUi/Building/Floor/building07</v>
          </cell>
        </row>
        <row r="71">
          <cell r="D71" t="str">
            <v>纹身店</v>
          </cell>
          <cell r="E71">
            <v>3</v>
          </cell>
          <cell r="F71" t="str">
            <v>TattooShop</v>
          </cell>
          <cell r="G71" t="str">
            <v>[0,1,2,3]</v>
          </cell>
          <cell r="H71" t="str">
            <v>SpriteUi/Building/Floor/building07</v>
          </cell>
        </row>
        <row r="72">
          <cell r="D72" t="str">
            <v>纹身店</v>
          </cell>
          <cell r="E72">
            <v>3</v>
          </cell>
          <cell r="F72" t="str">
            <v>TattooShop</v>
          </cell>
          <cell r="G72" t="str">
            <v>[0,1,2,3]</v>
          </cell>
          <cell r="H72" t="str">
            <v>SpriteUi/Building/Floor/building07</v>
          </cell>
        </row>
        <row r="73">
          <cell r="D73" t="str">
            <v>纹身店</v>
          </cell>
          <cell r="E73">
            <v>4</v>
          </cell>
          <cell r="F73" t="str">
            <v>TattooShop</v>
          </cell>
          <cell r="G73" t="str">
            <v>[0,1,2,3,4]</v>
          </cell>
          <cell r="H73" t="str">
            <v>SpriteUi/Building/Floor/building07</v>
          </cell>
        </row>
        <row r="74">
          <cell r="D74" t="str">
            <v>纹身店</v>
          </cell>
          <cell r="E74">
            <v>4</v>
          </cell>
          <cell r="F74" t="str">
            <v>TattooShop</v>
          </cell>
          <cell r="G74" t="str">
            <v>[0,1,2,3,4]</v>
          </cell>
          <cell r="H74" t="str">
            <v>SpriteUi/Building/Floor/building07</v>
          </cell>
        </row>
        <row r="75">
          <cell r="D75" t="str">
            <v>纹身店</v>
          </cell>
          <cell r="E75">
            <v>5</v>
          </cell>
          <cell r="F75" t="str">
            <v>TattooShop</v>
          </cell>
          <cell r="G75" t="str">
            <v>[0,1,2,3,4,5]</v>
          </cell>
          <cell r="H75" t="str">
            <v>SpriteUi/Building/Floor/building07</v>
          </cell>
        </row>
        <row r="76">
          <cell r="D76" t="str">
            <v>纹身店</v>
          </cell>
          <cell r="E76">
            <v>5</v>
          </cell>
          <cell r="F76" t="str">
            <v>TattooShop</v>
          </cell>
          <cell r="G76" t="str">
            <v>[0,1,2,3,4,5]</v>
          </cell>
          <cell r="H76" t="str">
            <v>SpriteUi/Building/Floor/building07</v>
          </cell>
        </row>
        <row r="77">
          <cell r="D77" t="str">
            <v>纹身店</v>
          </cell>
          <cell r="E77">
            <v>5</v>
          </cell>
          <cell r="F77" t="str">
            <v>TattooShop</v>
          </cell>
          <cell r="G77" t="str">
            <v>[0,1,2,3,4,5]</v>
          </cell>
          <cell r="H77" t="str">
            <v>SpriteUi/Building/Floor/building07</v>
          </cell>
        </row>
        <row r="78">
          <cell r="D78" t="str">
            <v>纹身店</v>
          </cell>
          <cell r="E78">
            <v>6</v>
          </cell>
          <cell r="F78" t="str">
            <v>TattooShop</v>
          </cell>
          <cell r="G78" t="str">
            <v>[0,1,2,3,4,5,6]</v>
          </cell>
          <cell r="H78" t="str">
            <v>SpriteUi/Building/Floor/building07</v>
          </cell>
        </row>
        <row r="79">
          <cell r="D79" t="str">
            <v>纹身店</v>
          </cell>
          <cell r="E79">
            <v>6</v>
          </cell>
          <cell r="F79" t="str">
            <v>TattooShop</v>
          </cell>
          <cell r="G79" t="str">
            <v>[0,1,2,3,4,5,6]</v>
          </cell>
          <cell r="H79" t="str">
            <v>SpriteUi/Building/Floor/building07</v>
          </cell>
        </row>
        <row r="80">
          <cell r="D80" t="str">
            <v>纹身店</v>
          </cell>
          <cell r="E80">
            <v>6</v>
          </cell>
          <cell r="F80" t="str">
            <v>TattooShop</v>
          </cell>
          <cell r="G80" t="str">
            <v>[0,1,2,3,4,5,6]</v>
          </cell>
          <cell r="H80" t="str">
            <v>SpriteUi/Building/Floor/building07</v>
          </cell>
        </row>
        <row r="81">
          <cell r="D81" t="str">
            <v>纹身店</v>
          </cell>
          <cell r="E81">
            <v>6</v>
          </cell>
          <cell r="F81" t="str">
            <v>TattooShop</v>
          </cell>
          <cell r="G81" t="str">
            <v>[0,1,2,3,4,5,6]</v>
          </cell>
          <cell r="H81" t="str">
            <v>SpriteUi/Building/Floor/building07</v>
          </cell>
        </row>
        <row r="82">
          <cell r="D82" t="str">
            <v>纹身店</v>
          </cell>
          <cell r="E82">
            <v>7</v>
          </cell>
          <cell r="F82" t="str">
            <v>TattooShop</v>
          </cell>
          <cell r="G82" t="str">
            <v>[0,1,2,3,4,5,6]</v>
          </cell>
          <cell r="H82" t="str">
            <v>SpriteUi/Building/Floor/building07</v>
          </cell>
        </row>
        <row r="83">
          <cell r="D83" t="str">
            <v>纹身店</v>
          </cell>
          <cell r="E83">
            <v>7</v>
          </cell>
          <cell r="F83" t="str">
            <v>TattooShop</v>
          </cell>
          <cell r="G83" t="str">
            <v>[0,1,2,3,4,5,6]</v>
          </cell>
          <cell r="H83" t="str">
            <v>SpriteUi/Building/Floor/building07</v>
          </cell>
        </row>
        <row r="84">
          <cell r="D84" t="str">
            <v>纹身店</v>
          </cell>
          <cell r="E84">
            <v>7</v>
          </cell>
          <cell r="F84" t="str">
            <v>TattooShop</v>
          </cell>
          <cell r="G84" t="str">
            <v>[0,1,2,3,4,5,6]</v>
          </cell>
          <cell r="H84" t="str">
            <v>SpriteUi/Building/Floor/building07</v>
          </cell>
        </row>
        <row r="85">
          <cell r="D85" t="str">
            <v>纹身店</v>
          </cell>
          <cell r="E85">
            <v>7</v>
          </cell>
          <cell r="F85" t="str">
            <v>TattooShop</v>
          </cell>
          <cell r="G85" t="str">
            <v>[0,1,2,3,4,5,6]</v>
          </cell>
          <cell r="H85" t="str">
            <v>SpriteUi/Building/Floor/building07</v>
          </cell>
        </row>
        <row r="86">
          <cell r="D86" t="str">
            <v>纹身店</v>
          </cell>
          <cell r="E86">
            <v>7</v>
          </cell>
          <cell r="F86" t="str">
            <v>TattooShop</v>
          </cell>
          <cell r="G86" t="str">
            <v>[0,1,2,3,4,5,6]</v>
          </cell>
          <cell r="H86" t="str">
            <v>SpriteUi/Building/Floor/building07</v>
          </cell>
        </row>
        <row r="87">
          <cell r="D87" t="str">
            <v>纹身店</v>
          </cell>
          <cell r="E87">
            <v>7</v>
          </cell>
          <cell r="F87" t="str">
            <v>TattooShop</v>
          </cell>
          <cell r="G87" t="str">
            <v>[0,1,2,3,4,5,6]</v>
          </cell>
          <cell r="H87" t="str">
            <v>SpriteUi/Building/Floor/building07</v>
          </cell>
        </row>
        <row r="88">
          <cell r="D88" t="str">
            <v>纹身店</v>
          </cell>
          <cell r="E88">
            <v>8</v>
          </cell>
          <cell r="F88" t="str">
            <v>TattooShop</v>
          </cell>
          <cell r="G88" t="str">
            <v>[0,1,2,3,4,5,6]</v>
          </cell>
          <cell r="H88" t="str">
            <v>SpriteUi/Building/Floor/building07</v>
          </cell>
        </row>
        <row r="89">
          <cell r="D89" t="str">
            <v>纹身店</v>
          </cell>
          <cell r="E89">
            <v>8</v>
          </cell>
          <cell r="F89" t="str">
            <v>TattooShop</v>
          </cell>
          <cell r="G89" t="str">
            <v>[0,1,2,3,4,5,6]</v>
          </cell>
          <cell r="H89" t="str">
            <v>SpriteUi/Building/Floor/building07</v>
          </cell>
        </row>
        <row r="90">
          <cell r="D90" t="str">
            <v>纹身店</v>
          </cell>
          <cell r="E90">
            <v>8</v>
          </cell>
          <cell r="F90" t="str">
            <v>TattooShop</v>
          </cell>
          <cell r="G90" t="str">
            <v>[0,1,2,3,4,5,6]</v>
          </cell>
          <cell r="H90" t="str">
            <v>SpriteUi/Building/Floor/building07</v>
          </cell>
        </row>
        <row r="91">
          <cell r="D91" t="str">
            <v>纹身店</v>
          </cell>
          <cell r="E91">
            <v>8</v>
          </cell>
          <cell r="F91" t="str">
            <v>TattooShop</v>
          </cell>
          <cell r="G91" t="str">
            <v>[0,1,2,3,4,5,6]</v>
          </cell>
          <cell r="H91" t="str">
            <v>SpriteUi/Building/Floor/building07</v>
          </cell>
        </row>
        <row r="92">
          <cell r="D92" t="str">
            <v>纹身店</v>
          </cell>
          <cell r="E92">
            <v>8</v>
          </cell>
          <cell r="F92" t="str">
            <v>TattooShop</v>
          </cell>
          <cell r="G92" t="str">
            <v>[0,1,2,3,4,5,6]</v>
          </cell>
          <cell r="H92" t="str">
            <v>SpriteUi/Building/Floor/building07</v>
          </cell>
        </row>
        <row r="93">
          <cell r="D93" t="str">
            <v>纹身店</v>
          </cell>
          <cell r="E93">
            <v>8</v>
          </cell>
          <cell r="F93" t="str">
            <v>TattooShop</v>
          </cell>
          <cell r="G93" t="str">
            <v>[0,1,2,3,4,5,6]</v>
          </cell>
          <cell r="H93" t="str">
            <v>SpriteUi/Building/Floor/building07</v>
          </cell>
        </row>
        <row r="94">
          <cell r="D94" t="str">
            <v>纹身店</v>
          </cell>
          <cell r="E94">
            <v>9</v>
          </cell>
          <cell r="F94" t="str">
            <v>TattooShop</v>
          </cell>
          <cell r="G94" t="str">
            <v>[0,1,2,3,4,5,6]</v>
          </cell>
          <cell r="H94" t="str">
            <v>SpriteUi/Building/Floor/building07</v>
          </cell>
        </row>
        <row r="95">
          <cell r="D95" t="str">
            <v>纹身店</v>
          </cell>
          <cell r="E95">
            <v>9</v>
          </cell>
          <cell r="F95" t="str">
            <v>TattooShop</v>
          </cell>
          <cell r="G95" t="str">
            <v>[0,1,2,3,4,5,6]</v>
          </cell>
          <cell r="H95" t="str">
            <v>SpriteUi/Building/Floor/building07</v>
          </cell>
        </row>
        <row r="96">
          <cell r="D96" t="str">
            <v>纹身店</v>
          </cell>
          <cell r="E96">
            <v>9</v>
          </cell>
          <cell r="F96" t="str">
            <v>TattooShop</v>
          </cell>
          <cell r="G96" t="str">
            <v>[0,1,2,3,4,5,6]</v>
          </cell>
          <cell r="H96" t="str">
            <v>SpriteUi/Building/Floor/building07</v>
          </cell>
        </row>
        <row r="97">
          <cell r="D97" t="str">
            <v>纹身店</v>
          </cell>
          <cell r="E97">
            <v>9</v>
          </cell>
          <cell r="F97" t="str">
            <v>TattooShop</v>
          </cell>
          <cell r="G97" t="str">
            <v>[0,1,2,3,4,5,6]</v>
          </cell>
          <cell r="H97" t="str">
            <v>SpriteUi/Building/Floor/building07</v>
          </cell>
        </row>
        <row r="98">
          <cell r="D98" t="str">
            <v>纹身店</v>
          </cell>
          <cell r="E98">
            <v>9</v>
          </cell>
          <cell r="F98" t="str">
            <v>TattooShop</v>
          </cell>
          <cell r="G98" t="str">
            <v>[0,1,2,3,4,5,6]</v>
          </cell>
          <cell r="H98" t="str">
            <v>SpriteUi/Building/Floor/building07</v>
          </cell>
        </row>
        <row r="99">
          <cell r="D99" t="str">
            <v>纹身店</v>
          </cell>
          <cell r="E99">
            <v>9</v>
          </cell>
          <cell r="F99" t="str">
            <v>TattooShop</v>
          </cell>
          <cell r="G99" t="str">
            <v>[0,1,2,3,4,5,6]</v>
          </cell>
          <cell r="H99" t="str">
            <v>SpriteUi/Building/Floor/building07</v>
          </cell>
        </row>
        <row r="100">
          <cell r="D100" t="str">
            <v>纹身店</v>
          </cell>
          <cell r="E100">
            <v>10</v>
          </cell>
          <cell r="F100" t="str">
            <v>TattooShop</v>
          </cell>
          <cell r="G100" t="str">
            <v>[0,1,2,3,4,5,6]</v>
          </cell>
          <cell r="H100" t="str">
            <v>SpriteUi/Building/Floor/building07</v>
          </cell>
        </row>
        <row r="101">
          <cell r="D101" t="str">
            <v>纹身店</v>
          </cell>
          <cell r="E101">
            <v>10</v>
          </cell>
          <cell r="F101" t="str">
            <v>TattooShop</v>
          </cell>
          <cell r="G101" t="str">
            <v>[0,1,2,3,4,5,6]</v>
          </cell>
          <cell r="H101" t="str">
            <v>SpriteUi/Building/Floor/building07</v>
          </cell>
        </row>
        <row r="102">
          <cell r="D102" t="str">
            <v>纹身店</v>
          </cell>
          <cell r="E102">
            <v>10</v>
          </cell>
          <cell r="F102" t="str">
            <v>TattooShop</v>
          </cell>
          <cell r="G102" t="str">
            <v>[0,1,2,3,4,5,6]</v>
          </cell>
          <cell r="H102" t="str">
            <v>SpriteUi/Building/Floor/building07</v>
          </cell>
        </row>
        <row r="103">
          <cell r="D103" t="str">
            <v>纹身店</v>
          </cell>
          <cell r="E103">
            <v>10</v>
          </cell>
          <cell r="F103" t="str">
            <v>TattooShop</v>
          </cell>
          <cell r="G103" t="str">
            <v>[0,1,2,3,4,5,6]</v>
          </cell>
          <cell r="H103" t="str">
            <v>SpriteUi/Building/Floor/building07</v>
          </cell>
        </row>
        <row r="104">
          <cell r="D104" t="str">
            <v>纹身店</v>
          </cell>
          <cell r="E104">
            <v>10</v>
          </cell>
          <cell r="F104" t="str">
            <v>TattooShop</v>
          </cell>
          <cell r="G104" t="str">
            <v>[0,1,2,3,4,5,6]</v>
          </cell>
          <cell r="H104" t="str">
            <v>SpriteUi/Building/Floor/building07</v>
          </cell>
        </row>
        <row r="105">
          <cell r="D105" t="str">
            <v>纹身店</v>
          </cell>
          <cell r="E105">
            <v>10</v>
          </cell>
          <cell r="F105" t="str">
            <v>TattooShop</v>
          </cell>
          <cell r="G105" t="str">
            <v>[0,1,2,3,4,5,6]</v>
          </cell>
          <cell r="H105" t="str">
            <v>SpriteUi/Building/Floor/building07</v>
          </cell>
        </row>
        <row r="106">
          <cell r="D106" t="str">
            <v>纹身店</v>
          </cell>
          <cell r="E106">
            <v>11</v>
          </cell>
          <cell r="F106" t="str">
            <v>TattooShop</v>
          </cell>
          <cell r="G106" t="str">
            <v>[0,1,2,3,4,5,6]</v>
          </cell>
          <cell r="H106" t="str">
            <v>SpriteUi/Building/Floor/building07</v>
          </cell>
        </row>
        <row r="107">
          <cell r="D107" t="str">
            <v>纹身店</v>
          </cell>
          <cell r="E107">
            <v>11</v>
          </cell>
          <cell r="F107" t="str">
            <v>TattooShop</v>
          </cell>
          <cell r="G107" t="str">
            <v>[0,1,2,3,4,5,6]</v>
          </cell>
          <cell r="H107" t="str">
            <v>SpriteUi/Building/Floor/building07</v>
          </cell>
        </row>
        <row r="108">
          <cell r="D108" t="str">
            <v>纹身店</v>
          </cell>
          <cell r="E108">
            <v>11</v>
          </cell>
          <cell r="F108" t="str">
            <v>TattooShop</v>
          </cell>
          <cell r="G108" t="str">
            <v>[0,1,2,3,4,5,6]</v>
          </cell>
          <cell r="H108" t="str">
            <v>SpriteUi/Building/Floor/building07</v>
          </cell>
        </row>
        <row r="109">
          <cell r="D109" t="str">
            <v>纹身店</v>
          </cell>
          <cell r="E109">
            <v>11</v>
          </cell>
          <cell r="F109" t="str">
            <v>TattooShop</v>
          </cell>
          <cell r="G109" t="str">
            <v>[0,1,2,3,4,5,6]</v>
          </cell>
          <cell r="H109" t="str">
            <v>SpriteUi/Building/Floor/building07</v>
          </cell>
        </row>
        <row r="110">
          <cell r="D110" t="str">
            <v>纹身店</v>
          </cell>
          <cell r="E110">
            <v>11</v>
          </cell>
          <cell r="F110" t="str">
            <v>TattooShop</v>
          </cell>
          <cell r="G110" t="str">
            <v>[0,1,2,3,4,5,6]</v>
          </cell>
          <cell r="H110" t="str">
            <v>SpriteUi/Building/Floor/building07</v>
          </cell>
        </row>
        <row r="111">
          <cell r="D111" t="str">
            <v>纹身店</v>
          </cell>
          <cell r="E111">
            <v>11</v>
          </cell>
          <cell r="F111" t="str">
            <v>TattooShop</v>
          </cell>
          <cell r="G111" t="str">
            <v>[0,1,2,3,4,5,6]</v>
          </cell>
          <cell r="H111" t="str">
            <v>SpriteUi/Building/Floor/building07</v>
          </cell>
        </row>
        <row r="112">
          <cell r="D112" t="str">
            <v>纹身店</v>
          </cell>
          <cell r="E112">
            <v>12</v>
          </cell>
          <cell r="F112" t="str">
            <v>TattooShop</v>
          </cell>
          <cell r="G112" t="str">
            <v>[0,1,2,3,4,5,6]</v>
          </cell>
          <cell r="H112" t="str">
            <v>SpriteUi/Building/Floor/building07</v>
          </cell>
        </row>
        <row r="113">
          <cell r="D113" t="str">
            <v>纹身店</v>
          </cell>
          <cell r="E113">
            <v>12</v>
          </cell>
          <cell r="F113" t="str">
            <v>TattooShop</v>
          </cell>
          <cell r="G113" t="str">
            <v>[0,1,2,3,4,5,6]</v>
          </cell>
          <cell r="H113" t="str">
            <v>SpriteUi/Building/Floor/building07</v>
          </cell>
        </row>
        <row r="114">
          <cell r="D114" t="str">
            <v>纹身店</v>
          </cell>
          <cell r="E114">
            <v>12</v>
          </cell>
          <cell r="F114" t="str">
            <v>TattooShop</v>
          </cell>
          <cell r="G114" t="str">
            <v>[0,1,2,3,4,5,6]</v>
          </cell>
          <cell r="H114" t="str">
            <v>SpriteUi/Building/Floor/building07</v>
          </cell>
        </row>
        <row r="115">
          <cell r="D115" t="str">
            <v>纹身店</v>
          </cell>
          <cell r="E115">
            <v>12</v>
          </cell>
          <cell r="F115" t="str">
            <v>TattooShop</v>
          </cell>
          <cell r="G115" t="str">
            <v>[0,1,2,3,4,5,6]</v>
          </cell>
          <cell r="H115" t="str">
            <v>SpriteUi/Building/Floor/building07</v>
          </cell>
        </row>
        <row r="116">
          <cell r="D116" t="str">
            <v>纹身店</v>
          </cell>
          <cell r="E116">
            <v>12</v>
          </cell>
          <cell r="F116" t="str">
            <v>TattooShop</v>
          </cell>
          <cell r="G116" t="str">
            <v>[0,1,2,3,4,5,6]</v>
          </cell>
          <cell r="H116" t="str">
            <v>SpriteUi/Building/Floor/building07</v>
          </cell>
        </row>
        <row r="117">
          <cell r="D117" t="str">
            <v>纹身店</v>
          </cell>
          <cell r="E117">
            <v>12</v>
          </cell>
          <cell r="F117" t="str">
            <v>TattooShop</v>
          </cell>
          <cell r="G117" t="str">
            <v>[0,1,2,3,4,5,6]</v>
          </cell>
          <cell r="H117" t="str">
            <v>SpriteUi/Building/Floor/building07</v>
          </cell>
        </row>
        <row r="118">
          <cell r="D118" t="str">
            <v>纹身店</v>
          </cell>
          <cell r="E118">
            <v>13</v>
          </cell>
          <cell r="F118" t="str">
            <v>TattooShop</v>
          </cell>
          <cell r="G118" t="str">
            <v>[0,1,2,3,4,5,6]</v>
          </cell>
          <cell r="H118" t="str">
            <v>SpriteUi/Building/Floor/building07</v>
          </cell>
        </row>
        <row r="119">
          <cell r="D119" t="str">
            <v>纹身店</v>
          </cell>
          <cell r="E119">
            <v>13</v>
          </cell>
          <cell r="F119" t="str">
            <v>TattooShop</v>
          </cell>
          <cell r="G119" t="str">
            <v>[0,1,2,3,4,5,6]</v>
          </cell>
          <cell r="H119" t="str">
            <v>SpriteUi/Building/Floor/building07</v>
          </cell>
        </row>
        <row r="120">
          <cell r="D120" t="str">
            <v>纹身店</v>
          </cell>
          <cell r="E120">
            <v>13</v>
          </cell>
          <cell r="F120" t="str">
            <v>TattooShop</v>
          </cell>
          <cell r="G120" t="str">
            <v>[0,1,2,3,4,5,6]</v>
          </cell>
          <cell r="H120" t="str">
            <v>SpriteUi/Building/Floor/building07</v>
          </cell>
        </row>
        <row r="121">
          <cell r="D121" t="str">
            <v>纹身店</v>
          </cell>
          <cell r="E121">
            <v>13</v>
          </cell>
          <cell r="F121" t="str">
            <v>TattooShop</v>
          </cell>
          <cell r="G121" t="str">
            <v>[0,1,2,3,4,5,6]</v>
          </cell>
          <cell r="H121" t="str">
            <v>SpriteUi/Building/Floor/building07</v>
          </cell>
        </row>
        <row r="122">
          <cell r="D122" t="str">
            <v>纹身店</v>
          </cell>
          <cell r="E122">
            <v>13</v>
          </cell>
          <cell r="F122" t="str">
            <v>TattooShop</v>
          </cell>
          <cell r="G122" t="str">
            <v>[0,1,2,3,4,5,6]</v>
          </cell>
          <cell r="H122" t="str">
            <v>SpriteUi/Building/Floor/building07</v>
          </cell>
        </row>
        <row r="123">
          <cell r="D123" t="str">
            <v>纹身店</v>
          </cell>
          <cell r="E123">
            <v>13</v>
          </cell>
          <cell r="F123" t="str">
            <v>TattooShop</v>
          </cell>
          <cell r="G123" t="str">
            <v>[0,1,2,3,4,5,6]</v>
          </cell>
          <cell r="H123" t="str">
            <v>SpriteUi/Building/Floor/building07</v>
          </cell>
        </row>
        <row r="124">
          <cell r="D124" t="str">
            <v>纹身店</v>
          </cell>
          <cell r="E124">
            <v>14</v>
          </cell>
          <cell r="F124" t="str">
            <v>TattooShop</v>
          </cell>
          <cell r="G124" t="str">
            <v>[0,1,2,3,4,5,6]</v>
          </cell>
          <cell r="H124" t="str">
            <v>SpriteUi/Building/Floor/building07</v>
          </cell>
        </row>
        <row r="125">
          <cell r="D125" t="str">
            <v>纹身店</v>
          </cell>
          <cell r="E125">
            <v>14</v>
          </cell>
          <cell r="F125" t="str">
            <v>TattooShop</v>
          </cell>
          <cell r="G125" t="str">
            <v>[0,1,2,3,4,5,6]</v>
          </cell>
          <cell r="H125" t="str">
            <v>SpriteUi/Building/Floor/building07</v>
          </cell>
        </row>
        <row r="126">
          <cell r="D126" t="str">
            <v>纹身店</v>
          </cell>
          <cell r="E126">
            <v>14</v>
          </cell>
          <cell r="F126" t="str">
            <v>TattooShop</v>
          </cell>
          <cell r="G126" t="str">
            <v>[0,1,2,3,4,5,6]</v>
          </cell>
          <cell r="H126" t="str">
            <v>SpriteUi/Building/Floor/building07</v>
          </cell>
        </row>
        <row r="127">
          <cell r="D127" t="str">
            <v>炸鸡店</v>
          </cell>
          <cell r="E127">
            <v>0</v>
          </cell>
          <cell r="F127" t="str">
            <v>ChickenShop</v>
          </cell>
          <cell r="G127" t="str">
            <v>[0]</v>
          </cell>
          <cell r="H127" t="str">
            <v>SpriteUi/Building/Floor/building18</v>
          </cell>
        </row>
        <row r="128">
          <cell r="D128" t="str">
            <v>炸鸡店</v>
          </cell>
          <cell r="E128">
            <v>1</v>
          </cell>
          <cell r="F128" t="str">
            <v>ChickenShop</v>
          </cell>
          <cell r="G128" t="str">
            <v>[0,1]</v>
          </cell>
          <cell r="H128" t="str">
            <v>SpriteUi/Building/Floor/building18</v>
          </cell>
        </row>
        <row r="129">
          <cell r="D129" t="str">
            <v>炸鸡店</v>
          </cell>
          <cell r="E129">
            <v>2</v>
          </cell>
          <cell r="F129" t="str">
            <v>ChickenShop</v>
          </cell>
          <cell r="G129" t="str">
            <v>[0,1,2]</v>
          </cell>
          <cell r="H129" t="str">
            <v>SpriteUi/Building/Floor/building18</v>
          </cell>
        </row>
        <row r="130">
          <cell r="D130" t="str">
            <v>炸鸡店</v>
          </cell>
          <cell r="E130">
            <v>2</v>
          </cell>
          <cell r="F130" t="str">
            <v>ChickenShop</v>
          </cell>
          <cell r="G130" t="str">
            <v>[0,1,2]</v>
          </cell>
          <cell r="H130" t="str">
            <v>SpriteUi/Building/Floor/building18</v>
          </cell>
        </row>
        <row r="131">
          <cell r="D131" t="str">
            <v>炸鸡店</v>
          </cell>
          <cell r="E131">
            <v>2</v>
          </cell>
          <cell r="F131" t="str">
            <v>ChickenShop</v>
          </cell>
          <cell r="G131" t="str">
            <v>[0,1,2]</v>
          </cell>
          <cell r="H131" t="str">
            <v>SpriteUi/Building/Floor/building18</v>
          </cell>
        </row>
        <row r="132">
          <cell r="D132" t="str">
            <v>炸鸡店</v>
          </cell>
          <cell r="E132">
            <v>3</v>
          </cell>
          <cell r="F132" t="str">
            <v>ChickenShop</v>
          </cell>
          <cell r="G132" t="str">
            <v>[0,1,2,3]</v>
          </cell>
          <cell r="H132" t="str">
            <v>SpriteUi/Building/Floor/building18</v>
          </cell>
        </row>
        <row r="133">
          <cell r="D133" t="str">
            <v>炸鸡店</v>
          </cell>
          <cell r="E133">
            <v>3</v>
          </cell>
          <cell r="F133" t="str">
            <v>ChickenShop</v>
          </cell>
          <cell r="G133" t="str">
            <v>[0,1,2,3]</v>
          </cell>
          <cell r="H133" t="str">
            <v>SpriteUi/Building/Floor/building18</v>
          </cell>
        </row>
        <row r="134">
          <cell r="D134" t="str">
            <v>炸鸡店</v>
          </cell>
          <cell r="E134">
            <v>4</v>
          </cell>
          <cell r="F134" t="str">
            <v>ChickenShop</v>
          </cell>
          <cell r="G134" t="str">
            <v>[0,1,2,3,4]</v>
          </cell>
          <cell r="H134" t="str">
            <v>SpriteUi/Building/Floor/building18</v>
          </cell>
        </row>
        <row r="135">
          <cell r="D135" t="str">
            <v>炸鸡店</v>
          </cell>
          <cell r="E135">
            <v>4</v>
          </cell>
          <cell r="F135" t="str">
            <v>ChickenShop</v>
          </cell>
          <cell r="G135" t="str">
            <v>[0,1,2,3,4]</v>
          </cell>
          <cell r="H135" t="str">
            <v>SpriteUi/Building/Floor/building18</v>
          </cell>
        </row>
        <row r="136">
          <cell r="D136" t="str">
            <v>炸鸡店</v>
          </cell>
          <cell r="E136">
            <v>5</v>
          </cell>
          <cell r="F136" t="str">
            <v>ChickenShop</v>
          </cell>
          <cell r="G136" t="str">
            <v>[0,1,2,3,4,5]</v>
          </cell>
          <cell r="H136" t="str">
            <v>SpriteUi/Building/Floor/building18</v>
          </cell>
        </row>
        <row r="137">
          <cell r="D137" t="str">
            <v>炸鸡店</v>
          </cell>
          <cell r="E137">
            <v>5</v>
          </cell>
          <cell r="F137" t="str">
            <v>ChickenShop</v>
          </cell>
          <cell r="G137" t="str">
            <v>[0,1,2,3,4,5]</v>
          </cell>
          <cell r="H137" t="str">
            <v>SpriteUi/Building/Floor/building18</v>
          </cell>
        </row>
        <row r="138">
          <cell r="D138" t="str">
            <v>炸鸡店</v>
          </cell>
          <cell r="E138">
            <v>5</v>
          </cell>
          <cell r="F138" t="str">
            <v>ChickenShop</v>
          </cell>
          <cell r="G138" t="str">
            <v>[0,1,2,3,4,5]</v>
          </cell>
          <cell r="H138" t="str">
            <v>SpriteUi/Building/Floor/building18</v>
          </cell>
        </row>
        <row r="139">
          <cell r="D139" t="str">
            <v>炸鸡店</v>
          </cell>
          <cell r="E139">
            <v>6</v>
          </cell>
          <cell r="F139" t="str">
            <v>ChickenShop</v>
          </cell>
          <cell r="G139" t="str">
            <v>[0,1,2,3,4,5,6]</v>
          </cell>
          <cell r="H139" t="str">
            <v>SpriteUi/Building/Floor/building18</v>
          </cell>
        </row>
        <row r="140">
          <cell r="D140" t="str">
            <v>炸鸡店</v>
          </cell>
          <cell r="E140">
            <v>6</v>
          </cell>
          <cell r="F140" t="str">
            <v>ChickenShop</v>
          </cell>
          <cell r="G140" t="str">
            <v>[0,1,2,3,4,5,6]</v>
          </cell>
          <cell r="H140" t="str">
            <v>SpriteUi/Building/Floor/building18</v>
          </cell>
        </row>
        <row r="141">
          <cell r="D141" t="str">
            <v>炸鸡店</v>
          </cell>
          <cell r="E141">
            <v>6</v>
          </cell>
          <cell r="F141" t="str">
            <v>ChickenShop</v>
          </cell>
          <cell r="G141" t="str">
            <v>[0,1,2,3,4,5,6]</v>
          </cell>
          <cell r="H141" t="str">
            <v>SpriteUi/Building/Floor/building18</v>
          </cell>
        </row>
        <row r="142">
          <cell r="D142" t="str">
            <v>炸鸡店</v>
          </cell>
          <cell r="E142">
            <v>6</v>
          </cell>
          <cell r="F142" t="str">
            <v>ChickenShop</v>
          </cell>
          <cell r="G142" t="str">
            <v>[0,1,2,3,4,5,6]</v>
          </cell>
          <cell r="H142" t="str">
            <v>SpriteUi/Building/Floor/building18</v>
          </cell>
        </row>
        <row r="143">
          <cell r="D143" t="str">
            <v>炸鸡店</v>
          </cell>
          <cell r="E143">
            <v>7</v>
          </cell>
          <cell r="F143" t="str">
            <v>ChickenShop</v>
          </cell>
          <cell r="G143" t="str">
            <v>[0,1,2,3,4,5,6]</v>
          </cell>
          <cell r="H143" t="str">
            <v>SpriteUi/Building/Floor/building18</v>
          </cell>
        </row>
        <row r="144">
          <cell r="D144" t="str">
            <v>炸鸡店</v>
          </cell>
          <cell r="E144">
            <v>7</v>
          </cell>
          <cell r="F144" t="str">
            <v>ChickenShop</v>
          </cell>
          <cell r="G144" t="str">
            <v>[0,1,2,3,4,5,6]</v>
          </cell>
          <cell r="H144" t="str">
            <v>SpriteUi/Building/Floor/building18</v>
          </cell>
        </row>
        <row r="145">
          <cell r="D145" t="str">
            <v>炸鸡店</v>
          </cell>
          <cell r="E145">
            <v>7</v>
          </cell>
          <cell r="F145" t="str">
            <v>ChickenShop</v>
          </cell>
          <cell r="G145" t="str">
            <v>[0,1,2,3,4,5,6]</v>
          </cell>
          <cell r="H145" t="str">
            <v>SpriteUi/Building/Floor/building18</v>
          </cell>
        </row>
        <row r="146">
          <cell r="D146" t="str">
            <v>炸鸡店</v>
          </cell>
          <cell r="E146">
            <v>7</v>
          </cell>
          <cell r="F146" t="str">
            <v>ChickenShop</v>
          </cell>
          <cell r="G146" t="str">
            <v>[0,1,2,3,4,5,6]</v>
          </cell>
          <cell r="H146" t="str">
            <v>SpriteUi/Building/Floor/building18</v>
          </cell>
        </row>
        <row r="147">
          <cell r="D147" t="str">
            <v>炸鸡店</v>
          </cell>
          <cell r="E147">
            <v>7</v>
          </cell>
          <cell r="F147" t="str">
            <v>ChickenShop</v>
          </cell>
          <cell r="G147" t="str">
            <v>[0,1,2,3,4,5,6]</v>
          </cell>
          <cell r="H147" t="str">
            <v>SpriteUi/Building/Floor/building18</v>
          </cell>
        </row>
        <row r="148">
          <cell r="D148" t="str">
            <v>炸鸡店</v>
          </cell>
          <cell r="E148">
            <v>7</v>
          </cell>
          <cell r="F148" t="str">
            <v>ChickenShop</v>
          </cell>
          <cell r="G148" t="str">
            <v>[0,1,2,3,4,5,6]</v>
          </cell>
          <cell r="H148" t="str">
            <v>SpriteUi/Building/Floor/building18</v>
          </cell>
        </row>
        <row r="149">
          <cell r="D149" t="str">
            <v>炸鸡店</v>
          </cell>
          <cell r="E149">
            <v>8</v>
          </cell>
          <cell r="F149" t="str">
            <v>ChickenShop</v>
          </cell>
          <cell r="G149" t="str">
            <v>[0,1,2,3,4,5,6]</v>
          </cell>
          <cell r="H149" t="str">
            <v>SpriteUi/Building/Floor/building18</v>
          </cell>
        </row>
        <row r="150">
          <cell r="D150" t="str">
            <v>炸鸡店</v>
          </cell>
          <cell r="E150">
            <v>8</v>
          </cell>
          <cell r="F150" t="str">
            <v>ChickenShop</v>
          </cell>
          <cell r="G150" t="str">
            <v>[0,1,2,3,4,5,6]</v>
          </cell>
          <cell r="H150" t="str">
            <v>SpriteUi/Building/Floor/building18</v>
          </cell>
        </row>
        <row r="151">
          <cell r="D151" t="str">
            <v>炸鸡店</v>
          </cell>
          <cell r="E151">
            <v>8</v>
          </cell>
          <cell r="F151" t="str">
            <v>ChickenShop</v>
          </cell>
          <cell r="G151" t="str">
            <v>[0,1,2,3,4,5,6]</v>
          </cell>
          <cell r="H151" t="str">
            <v>SpriteUi/Building/Floor/building18</v>
          </cell>
        </row>
        <row r="152">
          <cell r="D152" t="str">
            <v>炸鸡店</v>
          </cell>
          <cell r="E152">
            <v>8</v>
          </cell>
          <cell r="F152" t="str">
            <v>ChickenShop</v>
          </cell>
          <cell r="G152" t="str">
            <v>[0,1,2,3,4,5,6]</v>
          </cell>
          <cell r="H152" t="str">
            <v>SpriteUi/Building/Floor/building18</v>
          </cell>
        </row>
        <row r="153">
          <cell r="D153" t="str">
            <v>炸鸡店</v>
          </cell>
          <cell r="E153">
            <v>8</v>
          </cell>
          <cell r="F153" t="str">
            <v>ChickenShop</v>
          </cell>
          <cell r="G153" t="str">
            <v>[0,1,2,3,4,5,6]</v>
          </cell>
          <cell r="H153" t="str">
            <v>SpriteUi/Building/Floor/building18</v>
          </cell>
        </row>
        <row r="154">
          <cell r="D154" t="str">
            <v>炸鸡店</v>
          </cell>
          <cell r="E154">
            <v>8</v>
          </cell>
          <cell r="F154" t="str">
            <v>ChickenShop</v>
          </cell>
          <cell r="G154" t="str">
            <v>[0,1,2,3,4,5,6]</v>
          </cell>
          <cell r="H154" t="str">
            <v>SpriteUi/Building/Floor/building18</v>
          </cell>
        </row>
        <row r="155">
          <cell r="D155" t="str">
            <v>炸鸡店</v>
          </cell>
          <cell r="E155">
            <v>9</v>
          </cell>
          <cell r="F155" t="str">
            <v>ChickenShop</v>
          </cell>
          <cell r="G155" t="str">
            <v>[0,1,2,3,4,5,6]</v>
          </cell>
          <cell r="H155" t="str">
            <v>SpriteUi/Building/Floor/building18</v>
          </cell>
        </row>
        <row r="156">
          <cell r="D156" t="str">
            <v>炸鸡店</v>
          </cell>
          <cell r="E156">
            <v>9</v>
          </cell>
          <cell r="F156" t="str">
            <v>ChickenShop</v>
          </cell>
          <cell r="G156" t="str">
            <v>[0,1,2,3,4,5,6]</v>
          </cell>
          <cell r="H156" t="str">
            <v>SpriteUi/Building/Floor/building18</v>
          </cell>
        </row>
        <row r="157">
          <cell r="D157" t="str">
            <v>炸鸡店</v>
          </cell>
          <cell r="E157">
            <v>9</v>
          </cell>
          <cell r="F157" t="str">
            <v>ChickenShop</v>
          </cell>
          <cell r="G157" t="str">
            <v>[0,1,2,3,4,5,6]</v>
          </cell>
          <cell r="H157" t="str">
            <v>SpriteUi/Building/Floor/building18</v>
          </cell>
        </row>
        <row r="158">
          <cell r="D158" t="str">
            <v>炸鸡店</v>
          </cell>
          <cell r="E158">
            <v>9</v>
          </cell>
          <cell r="F158" t="str">
            <v>ChickenShop</v>
          </cell>
          <cell r="G158" t="str">
            <v>[0,1,2,3,4,5,6]</v>
          </cell>
          <cell r="H158" t="str">
            <v>SpriteUi/Building/Floor/building18</v>
          </cell>
        </row>
        <row r="159">
          <cell r="D159" t="str">
            <v>炸鸡店</v>
          </cell>
          <cell r="E159">
            <v>9</v>
          </cell>
          <cell r="F159" t="str">
            <v>ChickenShop</v>
          </cell>
          <cell r="G159" t="str">
            <v>[0,1,2,3,4,5,6]</v>
          </cell>
          <cell r="H159" t="str">
            <v>SpriteUi/Building/Floor/building18</v>
          </cell>
        </row>
        <row r="160">
          <cell r="D160" t="str">
            <v>炸鸡店</v>
          </cell>
          <cell r="E160">
            <v>9</v>
          </cell>
          <cell r="F160" t="str">
            <v>ChickenShop</v>
          </cell>
          <cell r="G160" t="str">
            <v>[0,1,2,3,4,5,6]</v>
          </cell>
          <cell r="H160" t="str">
            <v>SpriteUi/Building/Floor/building18</v>
          </cell>
        </row>
        <row r="161">
          <cell r="D161" t="str">
            <v>炸鸡店</v>
          </cell>
          <cell r="E161">
            <v>10</v>
          </cell>
          <cell r="F161" t="str">
            <v>ChickenShop</v>
          </cell>
          <cell r="G161" t="str">
            <v>[0,1,2,3,4,5,6]</v>
          </cell>
          <cell r="H161" t="str">
            <v>SpriteUi/Building/Floor/building18</v>
          </cell>
        </row>
        <row r="162">
          <cell r="D162" t="str">
            <v>炸鸡店</v>
          </cell>
          <cell r="E162">
            <v>10</v>
          </cell>
          <cell r="F162" t="str">
            <v>ChickenShop</v>
          </cell>
          <cell r="G162" t="str">
            <v>[0,1,2,3,4,5,6]</v>
          </cell>
          <cell r="H162" t="str">
            <v>SpriteUi/Building/Floor/building18</v>
          </cell>
        </row>
        <row r="163">
          <cell r="D163" t="str">
            <v>炸鸡店</v>
          </cell>
          <cell r="E163">
            <v>10</v>
          </cell>
          <cell r="F163" t="str">
            <v>ChickenShop</v>
          </cell>
          <cell r="G163" t="str">
            <v>[0,1,2,3,4,5,6]</v>
          </cell>
          <cell r="H163" t="str">
            <v>SpriteUi/Building/Floor/building18</v>
          </cell>
        </row>
        <row r="164">
          <cell r="D164" t="str">
            <v>炸鸡店</v>
          </cell>
          <cell r="E164">
            <v>10</v>
          </cell>
          <cell r="F164" t="str">
            <v>ChickenShop</v>
          </cell>
          <cell r="G164" t="str">
            <v>[0,1,2,3,4,5,6]</v>
          </cell>
          <cell r="H164" t="str">
            <v>SpriteUi/Building/Floor/building18</v>
          </cell>
        </row>
        <row r="165">
          <cell r="D165" t="str">
            <v>炸鸡店</v>
          </cell>
          <cell r="E165">
            <v>10</v>
          </cell>
          <cell r="F165" t="str">
            <v>ChickenShop</v>
          </cell>
          <cell r="G165" t="str">
            <v>[0,1,2,3,4,5,6]</v>
          </cell>
          <cell r="H165" t="str">
            <v>SpriteUi/Building/Floor/building18</v>
          </cell>
        </row>
        <row r="166">
          <cell r="D166" t="str">
            <v>炸鸡店</v>
          </cell>
          <cell r="E166">
            <v>10</v>
          </cell>
          <cell r="F166" t="str">
            <v>ChickenShop</v>
          </cell>
          <cell r="G166" t="str">
            <v>[0,1,2,3,4,5,6]</v>
          </cell>
          <cell r="H166" t="str">
            <v>SpriteUi/Building/Floor/building18</v>
          </cell>
        </row>
        <row r="167">
          <cell r="D167" t="str">
            <v>炸鸡店</v>
          </cell>
          <cell r="E167">
            <v>11</v>
          </cell>
          <cell r="F167" t="str">
            <v>ChickenShop</v>
          </cell>
          <cell r="G167" t="str">
            <v>[0,1,2,3,4,5,6]</v>
          </cell>
          <cell r="H167" t="str">
            <v>SpriteUi/Building/Floor/building18</v>
          </cell>
        </row>
        <row r="168">
          <cell r="D168" t="str">
            <v>炸鸡店</v>
          </cell>
          <cell r="E168">
            <v>11</v>
          </cell>
          <cell r="F168" t="str">
            <v>ChickenShop</v>
          </cell>
          <cell r="G168" t="str">
            <v>[0,1,2,3,4,5,6]</v>
          </cell>
          <cell r="H168" t="str">
            <v>SpriteUi/Building/Floor/building18</v>
          </cell>
        </row>
        <row r="169">
          <cell r="D169" t="str">
            <v>炸鸡店</v>
          </cell>
          <cell r="E169">
            <v>11</v>
          </cell>
          <cell r="F169" t="str">
            <v>ChickenShop</v>
          </cell>
          <cell r="G169" t="str">
            <v>[0,1,2,3,4,5,6]</v>
          </cell>
          <cell r="H169" t="str">
            <v>SpriteUi/Building/Floor/building18</v>
          </cell>
        </row>
        <row r="170">
          <cell r="D170" t="str">
            <v>炸鸡店</v>
          </cell>
          <cell r="E170">
            <v>11</v>
          </cell>
          <cell r="F170" t="str">
            <v>ChickenShop</v>
          </cell>
          <cell r="G170" t="str">
            <v>[0,1,2,3,4,5,6]</v>
          </cell>
          <cell r="H170" t="str">
            <v>SpriteUi/Building/Floor/building18</v>
          </cell>
        </row>
        <row r="171">
          <cell r="D171" t="str">
            <v>炸鸡店</v>
          </cell>
          <cell r="E171">
            <v>11</v>
          </cell>
          <cell r="F171" t="str">
            <v>ChickenShop</v>
          </cell>
          <cell r="G171" t="str">
            <v>[0,1,2,3,4,5,6]</v>
          </cell>
          <cell r="H171" t="str">
            <v>SpriteUi/Building/Floor/building18</v>
          </cell>
        </row>
        <row r="172">
          <cell r="D172" t="str">
            <v>炸鸡店</v>
          </cell>
          <cell r="E172">
            <v>11</v>
          </cell>
          <cell r="F172" t="str">
            <v>ChickenShop</v>
          </cell>
          <cell r="G172" t="str">
            <v>[0,1,2,3,4,5,6]</v>
          </cell>
          <cell r="H172" t="str">
            <v>SpriteUi/Building/Floor/building18</v>
          </cell>
        </row>
        <row r="173">
          <cell r="D173" t="str">
            <v>炸鸡店</v>
          </cell>
          <cell r="E173">
            <v>12</v>
          </cell>
          <cell r="F173" t="str">
            <v>ChickenShop</v>
          </cell>
          <cell r="G173" t="str">
            <v>[0,1,2,3,4,5,6]</v>
          </cell>
          <cell r="H173" t="str">
            <v>SpriteUi/Building/Floor/building18</v>
          </cell>
        </row>
        <row r="174">
          <cell r="D174" t="str">
            <v>炸鸡店</v>
          </cell>
          <cell r="E174">
            <v>12</v>
          </cell>
          <cell r="F174" t="str">
            <v>ChickenShop</v>
          </cell>
          <cell r="G174" t="str">
            <v>[0,1,2,3,4,5,6]</v>
          </cell>
          <cell r="H174" t="str">
            <v>SpriteUi/Building/Floor/building18</v>
          </cell>
        </row>
        <row r="175">
          <cell r="D175" t="str">
            <v>炸鸡店</v>
          </cell>
          <cell r="E175">
            <v>12</v>
          </cell>
          <cell r="F175" t="str">
            <v>ChickenShop</v>
          </cell>
          <cell r="G175" t="str">
            <v>[0,1,2,3,4,5,6]</v>
          </cell>
          <cell r="H175" t="str">
            <v>SpriteUi/Building/Floor/building18</v>
          </cell>
        </row>
        <row r="176">
          <cell r="D176" t="str">
            <v>炸鸡店</v>
          </cell>
          <cell r="E176">
            <v>12</v>
          </cell>
          <cell r="F176" t="str">
            <v>ChickenShop</v>
          </cell>
          <cell r="G176" t="str">
            <v>[0,1,2,3,4,5,6]</v>
          </cell>
          <cell r="H176" t="str">
            <v>SpriteUi/Building/Floor/building18</v>
          </cell>
        </row>
        <row r="177">
          <cell r="D177" t="str">
            <v>炸鸡店</v>
          </cell>
          <cell r="E177">
            <v>12</v>
          </cell>
          <cell r="F177" t="str">
            <v>ChickenShop</v>
          </cell>
          <cell r="G177" t="str">
            <v>[0,1,2,3,4,5,6]</v>
          </cell>
          <cell r="H177" t="str">
            <v>SpriteUi/Building/Floor/building18</v>
          </cell>
        </row>
        <row r="178">
          <cell r="D178" t="str">
            <v>炸鸡店</v>
          </cell>
          <cell r="E178">
            <v>12</v>
          </cell>
          <cell r="F178" t="str">
            <v>ChickenShop</v>
          </cell>
          <cell r="G178" t="str">
            <v>[0,1,2,3,4,5,6]</v>
          </cell>
          <cell r="H178" t="str">
            <v>SpriteUi/Building/Floor/building18</v>
          </cell>
        </row>
        <row r="179">
          <cell r="D179" t="str">
            <v>炸鸡店</v>
          </cell>
          <cell r="E179">
            <v>13</v>
          </cell>
          <cell r="F179" t="str">
            <v>ChickenShop</v>
          </cell>
          <cell r="G179" t="str">
            <v>[0,1,2,3,4,5,6]</v>
          </cell>
          <cell r="H179" t="str">
            <v>SpriteUi/Building/Floor/building18</v>
          </cell>
        </row>
        <row r="180">
          <cell r="D180" t="str">
            <v>炸鸡店</v>
          </cell>
          <cell r="E180">
            <v>13</v>
          </cell>
          <cell r="F180" t="str">
            <v>ChickenShop</v>
          </cell>
          <cell r="G180" t="str">
            <v>[0,1,2,3,4,5,6]</v>
          </cell>
          <cell r="H180" t="str">
            <v>SpriteUi/Building/Floor/building18</v>
          </cell>
        </row>
        <row r="181">
          <cell r="D181" t="str">
            <v>炸鸡店</v>
          </cell>
          <cell r="E181">
            <v>13</v>
          </cell>
          <cell r="F181" t="str">
            <v>ChickenShop</v>
          </cell>
          <cell r="G181" t="str">
            <v>[0,1,2,3,4,5,6]</v>
          </cell>
          <cell r="H181" t="str">
            <v>SpriteUi/Building/Floor/building18</v>
          </cell>
        </row>
        <row r="182">
          <cell r="D182" t="str">
            <v>炸鸡店</v>
          </cell>
          <cell r="E182">
            <v>13</v>
          </cell>
          <cell r="F182" t="str">
            <v>ChickenShop</v>
          </cell>
          <cell r="G182" t="str">
            <v>[0,1,2,3,4,5,6]</v>
          </cell>
          <cell r="H182" t="str">
            <v>SpriteUi/Building/Floor/building18</v>
          </cell>
        </row>
        <row r="183">
          <cell r="D183" t="str">
            <v>炸鸡店</v>
          </cell>
          <cell r="E183">
            <v>13</v>
          </cell>
          <cell r="F183" t="str">
            <v>ChickenShop</v>
          </cell>
          <cell r="G183" t="str">
            <v>[0,1,2,3,4,5,6]</v>
          </cell>
          <cell r="H183" t="str">
            <v>SpriteUi/Building/Floor/building18</v>
          </cell>
        </row>
        <row r="184">
          <cell r="D184" t="str">
            <v>炸鸡店</v>
          </cell>
          <cell r="E184">
            <v>13</v>
          </cell>
          <cell r="F184" t="str">
            <v>ChickenShop</v>
          </cell>
          <cell r="G184" t="str">
            <v>[0,1,2,3,4,5,6]</v>
          </cell>
          <cell r="H184" t="str">
            <v>SpriteUi/Building/Floor/building18</v>
          </cell>
        </row>
        <row r="185">
          <cell r="D185" t="str">
            <v>炸鸡店</v>
          </cell>
          <cell r="E185">
            <v>14</v>
          </cell>
          <cell r="F185" t="str">
            <v>ChickenShop</v>
          </cell>
          <cell r="G185" t="str">
            <v>[0,1,2,3,4,5,6]</v>
          </cell>
          <cell r="H185" t="str">
            <v>SpriteUi/Building/Floor/building18</v>
          </cell>
        </row>
        <row r="186">
          <cell r="D186" t="str">
            <v>炸鸡店</v>
          </cell>
          <cell r="E186">
            <v>14</v>
          </cell>
          <cell r="F186" t="str">
            <v>ChickenShop</v>
          </cell>
          <cell r="G186" t="str">
            <v>[0,1,2,3,4,5,6]</v>
          </cell>
          <cell r="H186" t="str">
            <v>SpriteUi/Building/Floor/building18</v>
          </cell>
        </row>
        <row r="187">
          <cell r="D187" t="str">
            <v>炸鸡店</v>
          </cell>
          <cell r="E187">
            <v>14</v>
          </cell>
          <cell r="F187" t="str">
            <v>ChickenShop</v>
          </cell>
          <cell r="G187" t="str">
            <v>[0,1,2,3,4,5,6]</v>
          </cell>
          <cell r="H187" t="str">
            <v>SpriteUi/Building/Floor/building18</v>
          </cell>
        </row>
        <row r="188">
          <cell r="D188" t="str">
            <v>服饰店</v>
          </cell>
          <cell r="E188">
            <v>0</v>
          </cell>
          <cell r="F188" t="str">
            <v>ClothesStore</v>
          </cell>
          <cell r="G188" t="str">
            <v>[0]</v>
          </cell>
          <cell r="H188" t="str">
            <v>SpriteUi/Building/Floor/building08</v>
          </cell>
        </row>
        <row r="189">
          <cell r="D189" t="str">
            <v>服饰店</v>
          </cell>
          <cell r="E189">
            <v>1</v>
          </cell>
          <cell r="F189" t="str">
            <v>ClothesStore</v>
          </cell>
          <cell r="G189" t="str">
            <v>[0,1]</v>
          </cell>
          <cell r="H189" t="str">
            <v>SpriteUi/Building/Floor/building08</v>
          </cell>
        </row>
        <row r="190">
          <cell r="D190" t="str">
            <v>服饰店</v>
          </cell>
          <cell r="E190">
            <v>2</v>
          </cell>
          <cell r="F190" t="str">
            <v>ClothesStore</v>
          </cell>
          <cell r="G190" t="str">
            <v>[0,1,2]</v>
          </cell>
          <cell r="H190" t="str">
            <v>SpriteUi/Building/Floor/building08</v>
          </cell>
        </row>
        <row r="191">
          <cell r="D191" t="str">
            <v>服饰店</v>
          </cell>
          <cell r="E191">
            <v>2</v>
          </cell>
          <cell r="F191" t="str">
            <v>ClothesStore</v>
          </cell>
          <cell r="G191" t="str">
            <v>[0,1,2]</v>
          </cell>
          <cell r="H191" t="str">
            <v>SpriteUi/Building/Floor/building08</v>
          </cell>
        </row>
        <row r="192">
          <cell r="D192" t="str">
            <v>服饰店</v>
          </cell>
          <cell r="E192">
            <v>2</v>
          </cell>
          <cell r="F192" t="str">
            <v>ClothesStore</v>
          </cell>
          <cell r="G192" t="str">
            <v>[0,1,2]</v>
          </cell>
          <cell r="H192" t="str">
            <v>SpriteUi/Building/Floor/building08</v>
          </cell>
        </row>
        <row r="193">
          <cell r="D193" t="str">
            <v>服饰店</v>
          </cell>
          <cell r="E193">
            <v>3</v>
          </cell>
          <cell r="F193" t="str">
            <v>ClothesStore</v>
          </cell>
          <cell r="G193" t="str">
            <v>[0,1,2,3]</v>
          </cell>
          <cell r="H193" t="str">
            <v>SpriteUi/Building/Floor/building08</v>
          </cell>
        </row>
        <row r="194">
          <cell r="D194" t="str">
            <v>服饰店</v>
          </cell>
          <cell r="E194">
            <v>3</v>
          </cell>
          <cell r="F194" t="str">
            <v>ClothesStore</v>
          </cell>
          <cell r="G194" t="str">
            <v>[0,1,2,3]</v>
          </cell>
          <cell r="H194" t="str">
            <v>SpriteUi/Building/Floor/building08</v>
          </cell>
        </row>
        <row r="195">
          <cell r="D195" t="str">
            <v>服饰店</v>
          </cell>
          <cell r="E195">
            <v>4</v>
          </cell>
          <cell r="F195" t="str">
            <v>ClothesStore</v>
          </cell>
          <cell r="G195" t="str">
            <v>[0,1,2,3,4]</v>
          </cell>
          <cell r="H195" t="str">
            <v>SpriteUi/Building/Floor/building08</v>
          </cell>
        </row>
        <row r="196">
          <cell r="D196" t="str">
            <v>服饰店</v>
          </cell>
          <cell r="E196">
            <v>4</v>
          </cell>
          <cell r="F196" t="str">
            <v>ClothesStore</v>
          </cell>
          <cell r="G196" t="str">
            <v>[0,1,2,3,4]</v>
          </cell>
          <cell r="H196" t="str">
            <v>SpriteUi/Building/Floor/building08</v>
          </cell>
        </row>
        <row r="197">
          <cell r="D197" t="str">
            <v>服饰店</v>
          </cell>
          <cell r="E197">
            <v>5</v>
          </cell>
          <cell r="F197" t="str">
            <v>ClothesStore</v>
          </cell>
          <cell r="G197" t="str">
            <v>[0,1,2,3,4,5]</v>
          </cell>
          <cell r="H197" t="str">
            <v>SpriteUi/Building/Floor/building08</v>
          </cell>
        </row>
        <row r="198">
          <cell r="D198" t="str">
            <v>服饰店</v>
          </cell>
          <cell r="E198">
            <v>5</v>
          </cell>
          <cell r="F198" t="str">
            <v>ClothesStore</v>
          </cell>
          <cell r="G198" t="str">
            <v>[0,1,2,3,4,5]</v>
          </cell>
          <cell r="H198" t="str">
            <v>SpriteUi/Building/Floor/building08</v>
          </cell>
        </row>
        <row r="199">
          <cell r="D199" t="str">
            <v>服饰店</v>
          </cell>
          <cell r="E199">
            <v>5</v>
          </cell>
          <cell r="F199" t="str">
            <v>ClothesStore</v>
          </cell>
          <cell r="G199" t="str">
            <v>[0,1,2,3,4,5]</v>
          </cell>
          <cell r="H199" t="str">
            <v>SpriteUi/Building/Floor/building08</v>
          </cell>
        </row>
        <row r="200">
          <cell r="D200" t="str">
            <v>服饰店</v>
          </cell>
          <cell r="E200">
            <v>6</v>
          </cell>
          <cell r="F200" t="str">
            <v>ClothesStore</v>
          </cell>
          <cell r="G200" t="str">
            <v>[0,1,2,3,4,5,6]</v>
          </cell>
          <cell r="H200" t="str">
            <v>SpriteUi/Building/Floor/building08</v>
          </cell>
        </row>
        <row r="201">
          <cell r="D201" t="str">
            <v>服饰店</v>
          </cell>
          <cell r="E201">
            <v>6</v>
          </cell>
          <cell r="F201" t="str">
            <v>ClothesStore</v>
          </cell>
          <cell r="G201" t="str">
            <v>[0,1,2,3,4,5,6]</v>
          </cell>
          <cell r="H201" t="str">
            <v>SpriteUi/Building/Floor/building08</v>
          </cell>
        </row>
        <row r="202">
          <cell r="D202" t="str">
            <v>服饰店</v>
          </cell>
          <cell r="E202">
            <v>6</v>
          </cell>
          <cell r="F202" t="str">
            <v>ClothesStore</v>
          </cell>
          <cell r="G202" t="str">
            <v>[0,1,2,3,4,5,6]</v>
          </cell>
          <cell r="H202" t="str">
            <v>SpriteUi/Building/Floor/building08</v>
          </cell>
        </row>
        <row r="203">
          <cell r="D203" t="str">
            <v>服饰店</v>
          </cell>
          <cell r="E203">
            <v>6</v>
          </cell>
          <cell r="F203" t="str">
            <v>ClothesStore</v>
          </cell>
          <cell r="G203" t="str">
            <v>[0,1,2,3,4,5,6]</v>
          </cell>
          <cell r="H203" t="str">
            <v>SpriteUi/Building/Floor/building08</v>
          </cell>
        </row>
        <row r="204">
          <cell r="D204" t="str">
            <v>服饰店</v>
          </cell>
          <cell r="E204">
            <v>7</v>
          </cell>
          <cell r="F204" t="str">
            <v>ClothesStore</v>
          </cell>
          <cell r="G204" t="str">
            <v>[0,1,2,3,4,5,6]</v>
          </cell>
          <cell r="H204" t="str">
            <v>SpriteUi/Building/Floor/building08</v>
          </cell>
        </row>
        <row r="205">
          <cell r="D205" t="str">
            <v>服饰店</v>
          </cell>
          <cell r="E205">
            <v>7</v>
          </cell>
          <cell r="F205" t="str">
            <v>ClothesStore</v>
          </cell>
          <cell r="G205" t="str">
            <v>[0,1,2,3,4,5,6]</v>
          </cell>
          <cell r="H205" t="str">
            <v>SpriteUi/Building/Floor/building08</v>
          </cell>
        </row>
        <row r="206">
          <cell r="D206" t="str">
            <v>服饰店</v>
          </cell>
          <cell r="E206">
            <v>7</v>
          </cell>
          <cell r="F206" t="str">
            <v>ClothesStore</v>
          </cell>
          <cell r="G206" t="str">
            <v>[0,1,2,3,4,5,6]</v>
          </cell>
          <cell r="H206" t="str">
            <v>SpriteUi/Building/Floor/building08</v>
          </cell>
        </row>
        <row r="207">
          <cell r="D207" t="str">
            <v>服饰店</v>
          </cell>
          <cell r="E207">
            <v>7</v>
          </cell>
          <cell r="F207" t="str">
            <v>ClothesStore</v>
          </cell>
          <cell r="G207" t="str">
            <v>[0,1,2,3,4,5,6]</v>
          </cell>
          <cell r="H207" t="str">
            <v>SpriteUi/Building/Floor/building08</v>
          </cell>
        </row>
        <row r="208">
          <cell r="D208" t="str">
            <v>服饰店</v>
          </cell>
          <cell r="E208">
            <v>7</v>
          </cell>
          <cell r="F208" t="str">
            <v>ClothesStore</v>
          </cell>
          <cell r="G208" t="str">
            <v>[0,1,2,3,4,5,6]</v>
          </cell>
          <cell r="H208" t="str">
            <v>SpriteUi/Building/Floor/building08</v>
          </cell>
        </row>
        <row r="209">
          <cell r="D209" t="str">
            <v>服饰店</v>
          </cell>
          <cell r="E209">
            <v>7</v>
          </cell>
          <cell r="F209" t="str">
            <v>ClothesStore</v>
          </cell>
          <cell r="G209" t="str">
            <v>[0,1,2,3,4,5,6]</v>
          </cell>
          <cell r="H209" t="str">
            <v>SpriteUi/Building/Floor/building08</v>
          </cell>
        </row>
        <row r="210">
          <cell r="D210" t="str">
            <v>服饰店</v>
          </cell>
          <cell r="E210">
            <v>8</v>
          </cell>
          <cell r="F210" t="str">
            <v>ClothesStore</v>
          </cell>
          <cell r="G210" t="str">
            <v>[0,1,2,3,4,5,6]</v>
          </cell>
          <cell r="H210" t="str">
            <v>SpriteUi/Building/Floor/building08</v>
          </cell>
        </row>
        <row r="211">
          <cell r="D211" t="str">
            <v>服饰店</v>
          </cell>
          <cell r="E211">
            <v>8</v>
          </cell>
          <cell r="F211" t="str">
            <v>ClothesStore</v>
          </cell>
          <cell r="G211" t="str">
            <v>[0,1,2,3,4,5,6]</v>
          </cell>
          <cell r="H211" t="str">
            <v>SpriteUi/Building/Floor/building08</v>
          </cell>
        </row>
        <row r="212">
          <cell r="D212" t="str">
            <v>服饰店</v>
          </cell>
          <cell r="E212">
            <v>8</v>
          </cell>
          <cell r="F212" t="str">
            <v>ClothesStore</v>
          </cell>
          <cell r="G212" t="str">
            <v>[0,1,2,3,4,5,6]</v>
          </cell>
          <cell r="H212" t="str">
            <v>SpriteUi/Building/Floor/building08</v>
          </cell>
        </row>
        <row r="213">
          <cell r="D213" t="str">
            <v>服饰店</v>
          </cell>
          <cell r="E213">
            <v>8</v>
          </cell>
          <cell r="F213" t="str">
            <v>ClothesStore</v>
          </cell>
          <cell r="G213" t="str">
            <v>[0,1,2,3,4,5,6]</v>
          </cell>
          <cell r="H213" t="str">
            <v>SpriteUi/Building/Floor/building08</v>
          </cell>
        </row>
        <row r="214">
          <cell r="D214" t="str">
            <v>服饰店</v>
          </cell>
          <cell r="E214">
            <v>8</v>
          </cell>
          <cell r="F214" t="str">
            <v>ClothesStore</v>
          </cell>
          <cell r="G214" t="str">
            <v>[0,1,2,3,4,5,6]</v>
          </cell>
          <cell r="H214" t="str">
            <v>SpriteUi/Building/Floor/building08</v>
          </cell>
        </row>
        <row r="215">
          <cell r="D215" t="str">
            <v>服饰店</v>
          </cell>
          <cell r="E215">
            <v>8</v>
          </cell>
          <cell r="F215" t="str">
            <v>ClothesStore</v>
          </cell>
          <cell r="G215" t="str">
            <v>[0,1,2,3,4,5,6]</v>
          </cell>
          <cell r="H215" t="str">
            <v>SpriteUi/Building/Floor/building08</v>
          </cell>
        </row>
        <row r="216">
          <cell r="D216" t="str">
            <v>服饰店</v>
          </cell>
          <cell r="E216">
            <v>9</v>
          </cell>
          <cell r="F216" t="str">
            <v>ClothesStore</v>
          </cell>
          <cell r="G216" t="str">
            <v>[0,1,2,3,4,5,6]</v>
          </cell>
          <cell r="H216" t="str">
            <v>SpriteUi/Building/Floor/building08</v>
          </cell>
        </row>
        <row r="217">
          <cell r="D217" t="str">
            <v>服饰店</v>
          </cell>
          <cell r="E217">
            <v>9</v>
          </cell>
          <cell r="F217" t="str">
            <v>ClothesStore</v>
          </cell>
          <cell r="G217" t="str">
            <v>[0,1,2,3,4,5,6]</v>
          </cell>
          <cell r="H217" t="str">
            <v>SpriteUi/Building/Floor/building08</v>
          </cell>
        </row>
        <row r="218">
          <cell r="D218" t="str">
            <v>服饰店</v>
          </cell>
          <cell r="E218">
            <v>9</v>
          </cell>
          <cell r="F218" t="str">
            <v>ClothesStore</v>
          </cell>
          <cell r="G218" t="str">
            <v>[0,1,2,3,4,5,6]</v>
          </cell>
          <cell r="H218" t="str">
            <v>SpriteUi/Building/Floor/building08</v>
          </cell>
        </row>
        <row r="219">
          <cell r="D219" t="str">
            <v>服饰店</v>
          </cell>
          <cell r="E219">
            <v>9</v>
          </cell>
          <cell r="F219" t="str">
            <v>ClothesStore</v>
          </cell>
          <cell r="G219" t="str">
            <v>[0,1,2,3,4,5,6]</v>
          </cell>
          <cell r="H219" t="str">
            <v>SpriteUi/Building/Floor/building08</v>
          </cell>
        </row>
        <row r="220">
          <cell r="D220" t="str">
            <v>服饰店</v>
          </cell>
          <cell r="E220">
            <v>9</v>
          </cell>
          <cell r="F220" t="str">
            <v>ClothesStore</v>
          </cell>
          <cell r="G220" t="str">
            <v>[0,1,2,3,4,5,6]</v>
          </cell>
          <cell r="H220" t="str">
            <v>SpriteUi/Building/Floor/building08</v>
          </cell>
        </row>
        <row r="221">
          <cell r="D221" t="str">
            <v>服饰店</v>
          </cell>
          <cell r="E221">
            <v>9</v>
          </cell>
          <cell r="F221" t="str">
            <v>ClothesStore</v>
          </cell>
          <cell r="G221" t="str">
            <v>[0,1,2,3,4,5,6]</v>
          </cell>
          <cell r="H221" t="str">
            <v>SpriteUi/Building/Floor/building08</v>
          </cell>
        </row>
        <row r="222">
          <cell r="D222" t="str">
            <v>服饰店</v>
          </cell>
          <cell r="E222">
            <v>10</v>
          </cell>
          <cell r="F222" t="str">
            <v>ClothesStore</v>
          </cell>
          <cell r="G222" t="str">
            <v>[0,1,2,3,4,5,6]</v>
          </cell>
          <cell r="H222" t="str">
            <v>SpriteUi/Building/Floor/building08</v>
          </cell>
        </row>
        <row r="223">
          <cell r="D223" t="str">
            <v>服饰店</v>
          </cell>
          <cell r="E223">
            <v>10</v>
          </cell>
          <cell r="F223" t="str">
            <v>ClothesStore</v>
          </cell>
          <cell r="G223" t="str">
            <v>[0,1,2,3,4,5,6]</v>
          </cell>
          <cell r="H223" t="str">
            <v>SpriteUi/Building/Floor/building08</v>
          </cell>
        </row>
        <row r="224">
          <cell r="D224" t="str">
            <v>服饰店</v>
          </cell>
          <cell r="E224">
            <v>10</v>
          </cell>
          <cell r="F224" t="str">
            <v>ClothesStore</v>
          </cell>
          <cell r="G224" t="str">
            <v>[0,1,2,3,4,5,6]</v>
          </cell>
          <cell r="H224" t="str">
            <v>SpriteUi/Building/Floor/building08</v>
          </cell>
        </row>
        <row r="225">
          <cell r="D225" t="str">
            <v>服饰店</v>
          </cell>
          <cell r="E225">
            <v>10</v>
          </cell>
          <cell r="F225" t="str">
            <v>ClothesStore</v>
          </cell>
          <cell r="G225" t="str">
            <v>[0,1,2,3,4,5,6]</v>
          </cell>
          <cell r="H225" t="str">
            <v>SpriteUi/Building/Floor/building08</v>
          </cell>
        </row>
        <row r="226">
          <cell r="D226" t="str">
            <v>服饰店</v>
          </cell>
          <cell r="E226">
            <v>10</v>
          </cell>
          <cell r="F226" t="str">
            <v>ClothesStore</v>
          </cell>
          <cell r="G226" t="str">
            <v>[0,1,2,3,4,5,6]</v>
          </cell>
          <cell r="H226" t="str">
            <v>SpriteUi/Building/Floor/building08</v>
          </cell>
        </row>
        <row r="227">
          <cell r="D227" t="str">
            <v>服饰店</v>
          </cell>
          <cell r="E227">
            <v>10</v>
          </cell>
          <cell r="F227" t="str">
            <v>ClothesStore</v>
          </cell>
          <cell r="G227" t="str">
            <v>[0,1,2,3,4,5,6]</v>
          </cell>
          <cell r="H227" t="str">
            <v>SpriteUi/Building/Floor/building08</v>
          </cell>
        </row>
        <row r="228">
          <cell r="D228" t="str">
            <v>服饰店</v>
          </cell>
          <cell r="E228">
            <v>11</v>
          </cell>
          <cell r="F228" t="str">
            <v>ClothesStore</v>
          </cell>
          <cell r="G228" t="str">
            <v>[0,1,2,3,4,5,6]</v>
          </cell>
          <cell r="H228" t="str">
            <v>SpriteUi/Building/Floor/building08</v>
          </cell>
        </row>
        <row r="229">
          <cell r="D229" t="str">
            <v>服饰店</v>
          </cell>
          <cell r="E229">
            <v>11</v>
          </cell>
          <cell r="F229" t="str">
            <v>ClothesStore</v>
          </cell>
          <cell r="G229" t="str">
            <v>[0,1,2,3,4,5,6]</v>
          </cell>
          <cell r="H229" t="str">
            <v>SpriteUi/Building/Floor/building08</v>
          </cell>
        </row>
        <row r="230">
          <cell r="D230" t="str">
            <v>服饰店</v>
          </cell>
          <cell r="E230">
            <v>11</v>
          </cell>
          <cell r="F230" t="str">
            <v>ClothesStore</v>
          </cell>
          <cell r="G230" t="str">
            <v>[0,1,2,3,4,5,6]</v>
          </cell>
          <cell r="H230" t="str">
            <v>SpriteUi/Building/Floor/building08</v>
          </cell>
        </row>
        <row r="231">
          <cell r="D231" t="str">
            <v>服饰店</v>
          </cell>
          <cell r="E231">
            <v>11</v>
          </cell>
          <cell r="F231" t="str">
            <v>ClothesStore</v>
          </cell>
          <cell r="G231" t="str">
            <v>[0,1,2,3,4,5,6]</v>
          </cell>
          <cell r="H231" t="str">
            <v>SpriteUi/Building/Floor/building08</v>
          </cell>
        </row>
        <row r="232">
          <cell r="D232" t="str">
            <v>服饰店</v>
          </cell>
          <cell r="E232">
            <v>11</v>
          </cell>
          <cell r="F232" t="str">
            <v>ClothesStore</v>
          </cell>
          <cell r="G232" t="str">
            <v>[0,1,2,3,4,5,6]</v>
          </cell>
          <cell r="H232" t="str">
            <v>SpriteUi/Building/Floor/building08</v>
          </cell>
        </row>
        <row r="233">
          <cell r="D233" t="str">
            <v>服饰店</v>
          </cell>
          <cell r="E233">
            <v>11</v>
          </cell>
          <cell r="F233" t="str">
            <v>ClothesStore</v>
          </cell>
          <cell r="G233" t="str">
            <v>[0,1,2,3,4,5,6]</v>
          </cell>
          <cell r="H233" t="str">
            <v>SpriteUi/Building/Floor/building08</v>
          </cell>
        </row>
        <row r="234">
          <cell r="D234" t="str">
            <v>服饰店</v>
          </cell>
          <cell r="E234">
            <v>12</v>
          </cell>
          <cell r="F234" t="str">
            <v>ClothesStore</v>
          </cell>
          <cell r="G234" t="str">
            <v>[0,1,2,3,4,5,6]</v>
          </cell>
          <cell r="H234" t="str">
            <v>SpriteUi/Building/Floor/building08</v>
          </cell>
        </row>
        <row r="235">
          <cell r="D235" t="str">
            <v>服饰店</v>
          </cell>
          <cell r="E235">
            <v>12</v>
          </cell>
          <cell r="F235" t="str">
            <v>ClothesStore</v>
          </cell>
          <cell r="G235" t="str">
            <v>[0,1,2,3,4,5,6]</v>
          </cell>
          <cell r="H235" t="str">
            <v>SpriteUi/Building/Floor/building08</v>
          </cell>
        </row>
        <row r="236">
          <cell r="D236" t="str">
            <v>服饰店</v>
          </cell>
          <cell r="E236">
            <v>12</v>
          </cell>
          <cell r="F236" t="str">
            <v>ClothesStore</v>
          </cell>
          <cell r="G236" t="str">
            <v>[0,1,2,3,4,5,6]</v>
          </cell>
          <cell r="H236" t="str">
            <v>SpriteUi/Building/Floor/building08</v>
          </cell>
        </row>
        <row r="237">
          <cell r="D237" t="str">
            <v>服饰店</v>
          </cell>
          <cell r="E237">
            <v>12</v>
          </cell>
          <cell r="F237" t="str">
            <v>ClothesStore</v>
          </cell>
          <cell r="G237" t="str">
            <v>[0,1,2,3,4,5,6]</v>
          </cell>
          <cell r="H237" t="str">
            <v>SpriteUi/Building/Floor/building08</v>
          </cell>
        </row>
        <row r="238">
          <cell r="D238" t="str">
            <v>服饰店</v>
          </cell>
          <cell r="E238">
            <v>12</v>
          </cell>
          <cell r="F238" t="str">
            <v>ClothesStore</v>
          </cell>
          <cell r="G238" t="str">
            <v>[0,1,2,3,4,5,6]</v>
          </cell>
          <cell r="H238" t="str">
            <v>SpriteUi/Building/Floor/building08</v>
          </cell>
        </row>
        <row r="239">
          <cell r="D239" t="str">
            <v>服饰店</v>
          </cell>
          <cell r="E239">
            <v>12</v>
          </cell>
          <cell r="F239" t="str">
            <v>ClothesStore</v>
          </cell>
          <cell r="G239" t="str">
            <v>[0,1,2,3,4,5,6]</v>
          </cell>
          <cell r="H239" t="str">
            <v>SpriteUi/Building/Floor/building08</v>
          </cell>
        </row>
        <row r="240">
          <cell r="D240" t="str">
            <v>服饰店</v>
          </cell>
          <cell r="E240">
            <v>13</v>
          </cell>
          <cell r="F240" t="str">
            <v>ClothesStore</v>
          </cell>
          <cell r="G240" t="str">
            <v>[0,1,2,3,4,5,6]</v>
          </cell>
          <cell r="H240" t="str">
            <v>SpriteUi/Building/Floor/building08</v>
          </cell>
        </row>
        <row r="241">
          <cell r="D241" t="str">
            <v>服饰店</v>
          </cell>
          <cell r="E241">
            <v>13</v>
          </cell>
          <cell r="F241" t="str">
            <v>ClothesStore</v>
          </cell>
          <cell r="G241" t="str">
            <v>[0,1,2,3,4,5,6]</v>
          </cell>
          <cell r="H241" t="str">
            <v>SpriteUi/Building/Floor/building08</v>
          </cell>
        </row>
        <row r="242">
          <cell r="D242" t="str">
            <v>服饰店</v>
          </cell>
          <cell r="E242">
            <v>13</v>
          </cell>
          <cell r="F242" t="str">
            <v>ClothesStore</v>
          </cell>
          <cell r="G242" t="str">
            <v>[0,1,2,3,4,5,6]</v>
          </cell>
          <cell r="H242" t="str">
            <v>SpriteUi/Building/Floor/building08</v>
          </cell>
        </row>
        <row r="243">
          <cell r="D243" t="str">
            <v>服饰店</v>
          </cell>
          <cell r="E243">
            <v>13</v>
          </cell>
          <cell r="F243" t="str">
            <v>ClothesStore</v>
          </cell>
          <cell r="G243" t="str">
            <v>[0,1,2,3,4,5,6]</v>
          </cell>
          <cell r="H243" t="str">
            <v>SpriteUi/Building/Floor/building08</v>
          </cell>
        </row>
        <row r="244">
          <cell r="D244" t="str">
            <v>服饰店</v>
          </cell>
          <cell r="E244">
            <v>13</v>
          </cell>
          <cell r="F244" t="str">
            <v>ClothesStore</v>
          </cell>
          <cell r="G244" t="str">
            <v>[0,1,2,3,4,5,6]</v>
          </cell>
          <cell r="H244" t="str">
            <v>SpriteUi/Building/Floor/building08</v>
          </cell>
        </row>
        <row r="245">
          <cell r="D245" t="str">
            <v>服饰店</v>
          </cell>
          <cell r="E245">
            <v>13</v>
          </cell>
          <cell r="F245" t="str">
            <v>ClothesStore</v>
          </cell>
          <cell r="G245" t="str">
            <v>[0,1,2,3,4,5,6]</v>
          </cell>
          <cell r="H245" t="str">
            <v>SpriteUi/Building/Floor/building08</v>
          </cell>
        </row>
        <row r="246">
          <cell r="D246" t="str">
            <v>服饰店</v>
          </cell>
          <cell r="E246">
            <v>14</v>
          </cell>
          <cell r="F246" t="str">
            <v>ClothesStore</v>
          </cell>
          <cell r="G246" t="str">
            <v>[0,1,2,3,4,5,6]</v>
          </cell>
          <cell r="H246" t="str">
            <v>SpriteUi/Building/Floor/building08</v>
          </cell>
        </row>
        <row r="247">
          <cell r="D247" t="str">
            <v>服饰店</v>
          </cell>
          <cell r="E247">
            <v>14</v>
          </cell>
          <cell r="F247" t="str">
            <v>ClothesStore</v>
          </cell>
          <cell r="G247" t="str">
            <v>[0,1,2,3,4,5,6]</v>
          </cell>
          <cell r="H247" t="str">
            <v>SpriteUi/Building/Floor/building08</v>
          </cell>
        </row>
        <row r="248">
          <cell r="D248" t="str">
            <v>服饰店</v>
          </cell>
          <cell r="E248">
            <v>14</v>
          </cell>
          <cell r="F248" t="str">
            <v>ClothesStore</v>
          </cell>
          <cell r="G248" t="str">
            <v>[0,1,2,3,4,5,6]</v>
          </cell>
          <cell r="H248" t="str">
            <v>SpriteUi/Building/Floor/building08</v>
          </cell>
        </row>
        <row r="249">
          <cell r="D249" t="str">
            <v>地下钱庄</v>
          </cell>
          <cell r="E249">
            <v>0</v>
          </cell>
          <cell r="F249" t="str">
            <v>UndergroundBank</v>
          </cell>
          <cell r="G249" t="str">
            <v>[0]</v>
          </cell>
          <cell r="H249" t="str">
            <v>SpriteUi/Building/Floor/building22</v>
          </cell>
        </row>
        <row r="250">
          <cell r="D250" t="str">
            <v>地下钱庄</v>
          </cell>
          <cell r="E250">
            <v>1</v>
          </cell>
          <cell r="F250" t="str">
            <v>UndergroundBank</v>
          </cell>
          <cell r="G250" t="str">
            <v>[0,1]</v>
          </cell>
          <cell r="H250" t="str">
            <v>SpriteUi/Building/Floor/building22</v>
          </cell>
        </row>
        <row r="251">
          <cell r="D251" t="str">
            <v>地下钱庄</v>
          </cell>
          <cell r="E251">
            <v>2</v>
          </cell>
          <cell r="F251" t="str">
            <v>UndergroundBank</v>
          </cell>
          <cell r="G251" t="str">
            <v>[0,1,2]</v>
          </cell>
          <cell r="H251" t="str">
            <v>SpriteUi/Building/Floor/building22</v>
          </cell>
        </row>
        <row r="252">
          <cell r="D252" t="str">
            <v>地下钱庄</v>
          </cell>
          <cell r="E252">
            <v>2</v>
          </cell>
          <cell r="F252" t="str">
            <v>UndergroundBank</v>
          </cell>
          <cell r="G252" t="str">
            <v>[0,1,2]</v>
          </cell>
          <cell r="H252" t="str">
            <v>SpriteUi/Building/Floor/building22</v>
          </cell>
        </row>
        <row r="253">
          <cell r="D253" t="str">
            <v>地下钱庄</v>
          </cell>
          <cell r="E253">
            <v>2</v>
          </cell>
          <cell r="F253" t="str">
            <v>UndergroundBank</v>
          </cell>
          <cell r="G253" t="str">
            <v>[0,1,2]</v>
          </cell>
          <cell r="H253" t="str">
            <v>SpriteUi/Building/Floor/building22</v>
          </cell>
        </row>
        <row r="254">
          <cell r="D254" t="str">
            <v>地下钱庄</v>
          </cell>
          <cell r="E254">
            <v>3</v>
          </cell>
          <cell r="F254" t="str">
            <v>UndergroundBank</v>
          </cell>
          <cell r="G254" t="str">
            <v>[0,1,2,3]</v>
          </cell>
          <cell r="H254" t="str">
            <v>SpriteUi/Building/Floor/building22</v>
          </cell>
        </row>
        <row r="255">
          <cell r="D255" t="str">
            <v>地下钱庄</v>
          </cell>
          <cell r="E255">
            <v>3</v>
          </cell>
          <cell r="F255" t="str">
            <v>UndergroundBank</v>
          </cell>
          <cell r="G255" t="str">
            <v>[0,1,2,3]</v>
          </cell>
          <cell r="H255" t="str">
            <v>SpriteUi/Building/Floor/building22</v>
          </cell>
        </row>
        <row r="256">
          <cell r="D256" t="str">
            <v>地下钱庄</v>
          </cell>
          <cell r="E256">
            <v>4</v>
          </cell>
          <cell r="F256" t="str">
            <v>UndergroundBank</v>
          </cell>
          <cell r="G256" t="str">
            <v>[0,1,2,3,4]</v>
          </cell>
          <cell r="H256" t="str">
            <v>SpriteUi/Building/Floor/building22</v>
          </cell>
        </row>
        <row r="257">
          <cell r="D257" t="str">
            <v>地下钱庄</v>
          </cell>
          <cell r="E257">
            <v>4</v>
          </cell>
          <cell r="F257" t="str">
            <v>UndergroundBank</v>
          </cell>
          <cell r="G257" t="str">
            <v>[0,1,2,3,4]</v>
          </cell>
          <cell r="H257" t="str">
            <v>SpriteUi/Building/Floor/building22</v>
          </cell>
        </row>
        <row r="258">
          <cell r="D258" t="str">
            <v>地下钱庄</v>
          </cell>
          <cell r="E258">
            <v>5</v>
          </cell>
          <cell r="F258" t="str">
            <v>UndergroundBank</v>
          </cell>
          <cell r="G258" t="str">
            <v>[0,1,2,3,4,5]</v>
          </cell>
          <cell r="H258" t="str">
            <v>SpriteUi/Building/Floor/building22</v>
          </cell>
        </row>
        <row r="259">
          <cell r="D259" t="str">
            <v>地下钱庄</v>
          </cell>
          <cell r="E259">
            <v>5</v>
          </cell>
          <cell r="F259" t="str">
            <v>UndergroundBank</v>
          </cell>
          <cell r="G259" t="str">
            <v>[0,1,2,3,4,5]</v>
          </cell>
          <cell r="H259" t="str">
            <v>SpriteUi/Building/Floor/building22</v>
          </cell>
        </row>
        <row r="260">
          <cell r="D260" t="str">
            <v>地下钱庄</v>
          </cell>
          <cell r="E260">
            <v>5</v>
          </cell>
          <cell r="F260" t="str">
            <v>UndergroundBank</v>
          </cell>
          <cell r="G260" t="str">
            <v>[0,1,2,3,4,5]</v>
          </cell>
          <cell r="H260" t="str">
            <v>SpriteUi/Building/Floor/building22</v>
          </cell>
        </row>
        <row r="261">
          <cell r="D261" t="str">
            <v>地下钱庄</v>
          </cell>
          <cell r="E261">
            <v>6</v>
          </cell>
          <cell r="F261" t="str">
            <v>UndergroundBank</v>
          </cell>
          <cell r="G261" t="str">
            <v>[0,1,2,3,4,5,6]</v>
          </cell>
          <cell r="H261" t="str">
            <v>SpriteUi/Building/Floor/building22</v>
          </cell>
        </row>
        <row r="262">
          <cell r="D262" t="str">
            <v>地下钱庄</v>
          </cell>
          <cell r="E262">
            <v>6</v>
          </cell>
          <cell r="F262" t="str">
            <v>UndergroundBank</v>
          </cell>
          <cell r="G262" t="str">
            <v>[0,1,2,3,4,5,6]</v>
          </cell>
          <cell r="H262" t="str">
            <v>SpriteUi/Building/Floor/building22</v>
          </cell>
        </row>
        <row r="263">
          <cell r="D263" t="str">
            <v>地下钱庄</v>
          </cell>
          <cell r="E263">
            <v>6</v>
          </cell>
          <cell r="F263" t="str">
            <v>UndergroundBank</v>
          </cell>
          <cell r="G263" t="str">
            <v>[0,1,2,3,4,5,6]</v>
          </cell>
          <cell r="H263" t="str">
            <v>SpriteUi/Building/Floor/building22</v>
          </cell>
        </row>
        <row r="264">
          <cell r="D264" t="str">
            <v>地下钱庄</v>
          </cell>
          <cell r="E264">
            <v>6</v>
          </cell>
          <cell r="F264" t="str">
            <v>UndergroundBank</v>
          </cell>
          <cell r="G264" t="str">
            <v>[0,1,2,3,4,5,6]</v>
          </cell>
          <cell r="H264" t="str">
            <v>SpriteUi/Building/Floor/building22</v>
          </cell>
        </row>
        <row r="265">
          <cell r="D265" t="str">
            <v>地下钱庄</v>
          </cell>
          <cell r="E265">
            <v>7</v>
          </cell>
          <cell r="F265" t="str">
            <v>UndergroundBank</v>
          </cell>
          <cell r="G265" t="str">
            <v>[0,1,2,3,4,5,6]</v>
          </cell>
          <cell r="H265" t="str">
            <v>SpriteUi/Building/Floor/building22</v>
          </cell>
        </row>
        <row r="266">
          <cell r="D266" t="str">
            <v>地下钱庄</v>
          </cell>
          <cell r="E266">
            <v>7</v>
          </cell>
          <cell r="F266" t="str">
            <v>UndergroundBank</v>
          </cell>
          <cell r="G266" t="str">
            <v>[0,1,2,3,4,5,6]</v>
          </cell>
          <cell r="H266" t="str">
            <v>SpriteUi/Building/Floor/building22</v>
          </cell>
        </row>
        <row r="267">
          <cell r="D267" t="str">
            <v>地下钱庄</v>
          </cell>
          <cell r="E267">
            <v>7</v>
          </cell>
          <cell r="F267" t="str">
            <v>UndergroundBank</v>
          </cell>
          <cell r="G267" t="str">
            <v>[0,1,2,3,4,5,6]</v>
          </cell>
          <cell r="H267" t="str">
            <v>SpriteUi/Building/Floor/building22</v>
          </cell>
        </row>
        <row r="268">
          <cell r="D268" t="str">
            <v>地下钱庄</v>
          </cell>
          <cell r="E268">
            <v>7</v>
          </cell>
          <cell r="F268" t="str">
            <v>UndergroundBank</v>
          </cell>
          <cell r="G268" t="str">
            <v>[0,1,2,3,4,5,6]</v>
          </cell>
          <cell r="H268" t="str">
            <v>SpriteUi/Building/Floor/building22</v>
          </cell>
        </row>
        <row r="269">
          <cell r="D269" t="str">
            <v>地下钱庄</v>
          </cell>
          <cell r="E269">
            <v>7</v>
          </cell>
          <cell r="F269" t="str">
            <v>UndergroundBank</v>
          </cell>
          <cell r="G269" t="str">
            <v>[0,1,2,3,4,5,6]</v>
          </cell>
          <cell r="H269" t="str">
            <v>SpriteUi/Building/Floor/building22</v>
          </cell>
        </row>
        <row r="270">
          <cell r="D270" t="str">
            <v>地下钱庄</v>
          </cell>
          <cell r="E270">
            <v>7</v>
          </cell>
          <cell r="F270" t="str">
            <v>UndergroundBank</v>
          </cell>
          <cell r="G270" t="str">
            <v>[0,1,2,3,4,5,6]</v>
          </cell>
          <cell r="H270" t="str">
            <v>SpriteUi/Building/Floor/building22</v>
          </cell>
        </row>
        <row r="271">
          <cell r="D271" t="str">
            <v>地下钱庄</v>
          </cell>
          <cell r="E271">
            <v>8</v>
          </cell>
          <cell r="F271" t="str">
            <v>UndergroundBank</v>
          </cell>
          <cell r="G271" t="str">
            <v>[0,1,2,3,4,5,6]</v>
          </cell>
          <cell r="H271" t="str">
            <v>SpriteUi/Building/Floor/building22</v>
          </cell>
        </row>
        <row r="272">
          <cell r="D272" t="str">
            <v>地下钱庄</v>
          </cell>
          <cell r="E272">
            <v>8</v>
          </cell>
          <cell r="F272" t="str">
            <v>UndergroundBank</v>
          </cell>
          <cell r="G272" t="str">
            <v>[0,1,2,3,4,5,6]</v>
          </cell>
          <cell r="H272" t="str">
            <v>SpriteUi/Building/Floor/building22</v>
          </cell>
        </row>
        <row r="273">
          <cell r="D273" t="str">
            <v>地下钱庄</v>
          </cell>
          <cell r="E273">
            <v>8</v>
          </cell>
          <cell r="F273" t="str">
            <v>UndergroundBank</v>
          </cell>
          <cell r="G273" t="str">
            <v>[0,1,2,3,4,5,6]</v>
          </cell>
          <cell r="H273" t="str">
            <v>SpriteUi/Building/Floor/building22</v>
          </cell>
        </row>
        <row r="274">
          <cell r="D274" t="str">
            <v>地下钱庄</v>
          </cell>
          <cell r="E274">
            <v>8</v>
          </cell>
          <cell r="F274" t="str">
            <v>UndergroundBank</v>
          </cell>
          <cell r="G274" t="str">
            <v>[0,1,2,3,4,5,6]</v>
          </cell>
          <cell r="H274" t="str">
            <v>SpriteUi/Building/Floor/building22</v>
          </cell>
        </row>
        <row r="275">
          <cell r="D275" t="str">
            <v>地下钱庄</v>
          </cell>
          <cell r="E275">
            <v>8</v>
          </cell>
          <cell r="F275" t="str">
            <v>UndergroundBank</v>
          </cell>
          <cell r="G275" t="str">
            <v>[0,1,2,3,4,5,6]</v>
          </cell>
          <cell r="H275" t="str">
            <v>SpriteUi/Building/Floor/building22</v>
          </cell>
        </row>
        <row r="276">
          <cell r="D276" t="str">
            <v>地下钱庄</v>
          </cell>
          <cell r="E276">
            <v>8</v>
          </cell>
          <cell r="F276" t="str">
            <v>UndergroundBank</v>
          </cell>
          <cell r="G276" t="str">
            <v>[0,1,2,3,4,5,6]</v>
          </cell>
          <cell r="H276" t="str">
            <v>SpriteUi/Building/Floor/building22</v>
          </cell>
        </row>
        <row r="277">
          <cell r="D277" t="str">
            <v>地下钱庄</v>
          </cell>
          <cell r="E277">
            <v>9</v>
          </cell>
          <cell r="F277" t="str">
            <v>UndergroundBank</v>
          </cell>
          <cell r="G277" t="str">
            <v>[0,1,2,3,4,5,6]</v>
          </cell>
          <cell r="H277" t="str">
            <v>SpriteUi/Building/Floor/building22</v>
          </cell>
        </row>
        <row r="278">
          <cell r="D278" t="str">
            <v>地下钱庄</v>
          </cell>
          <cell r="E278">
            <v>9</v>
          </cell>
          <cell r="F278" t="str">
            <v>UndergroundBank</v>
          </cell>
          <cell r="G278" t="str">
            <v>[0,1,2,3,4,5,6]</v>
          </cell>
          <cell r="H278" t="str">
            <v>SpriteUi/Building/Floor/building22</v>
          </cell>
        </row>
        <row r="279">
          <cell r="D279" t="str">
            <v>地下钱庄</v>
          </cell>
          <cell r="E279">
            <v>9</v>
          </cell>
          <cell r="F279" t="str">
            <v>UndergroundBank</v>
          </cell>
          <cell r="G279" t="str">
            <v>[0,1,2,3,4,5,6]</v>
          </cell>
          <cell r="H279" t="str">
            <v>SpriteUi/Building/Floor/building22</v>
          </cell>
        </row>
        <row r="280">
          <cell r="D280" t="str">
            <v>地下钱庄</v>
          </cell>
          <cell r="E280">
            <v>9</v>
          </cell>
          <cell r="F280" t="str">
            <v>UndergroundBank</v>
          </cell>
          <cell r="G280" t="str">
            <v>[0,1,2,3,4,5,6]</v>
          </cell>
          <cell r="H280" t="str">
            <v>SpriteUi/Building/Floor/building22</v>
          </cell>
        </row>
        <row r="281">
          <cell r="D281" t="str">
            <v>地下钱庄</v>
          </cell>
          <cell r="E281">
            <v>9</v>
          </cell>
          <cell r="F281" t="str">
            <v>UndergroundBank</v>
          </cell>
          <cell r="G281" t="str">
            <v>[0,1,2,3,4,5,6]</v>
          </cell>
          <cell r="H281" t="str">
            <v>SpriteUi/Building/Floor/building22</v>
          </cell>
        </row>
        <row r="282">
          <cell r="D282" t="str">
            <v>地下钱庄</v>
          </cell>
          <cell r="E282">
            <v>9</v>
          </cell>
          <cell r="F282" t="str">
            <v>UndergroundBank</v>
          </cell>
          <cell r="G282" t="str">
            <v>[0,1,2,3,4,5,6]</v>
          </cell>
          <cell r="H282" t="str">
            <v>SpriteUi/Building/Floor/building22</v>
          </cell>
        </row>
        <row r="283">
          <cell r="D283" t="str">
            <v>地下钱庄</v>
          </cell>
          <cell r="E283">
            <v>10</v>
          </cell>
          <cell r="F283" t="str">
            <v>UndergroundBank</v>
          </cell>
          <cell r="G283" t="str">
            <v>[0,1,2,3,4,5,6]</v>
          </cell>
          <cell r="H283" t="str">
            <v>SpriteUi/Building/Floor/building22</v>
          </cell>
        </row>
        <row r="284">
          <cell r="D284" t="str">
            <v>地下钱庄</v>
          </cell>
          <cell r="E284">
            <v>10</v>
          </cell>
          <cell r="F284" t="str">
            <v>UndergroundBank</v>
          </cell>
          <cell r="G284" t="str">
            <v>[0,1,2,3,4,5,6]</v>
          </cell>
          <cell r="H284" t="str">
            <v>SpriteUi/Building/Floor/building22</v>
          </cell>
        </row>
        <row r="285">
          <cell r="D285" t="str">
            <v>地下钱庄</v>
          </cell>
          <cell r="E285">
            <v>10</v>
          </cell>
          <cell r="F285" t="str">
            <v>UndergroundBank</v>
          </cell>
          <cell r="G285" t="str">
            <v>[0,1,2,3,4,5,6]</v>
          </cell>
          <cell r="H285" t="str">
            <v>SpriteUi/Building/Floor/building22</v>
          </cell>
        </row>
        <row r="286">
          <cell r="D286" t="str">
            <v>地下钱庄</v>
          </cell>
          <cell r="E286">
            <v>10</v>
          </cell>
          <cell r="F286" t="str">
            <v>UndergroundBank</v>
          </cell>
          <cell r="G286" t="str">
            <v>[0,1,2,3,4,5,6]</v>
          </cell>
          <cell r="H286" t="str">
            <v>SpriteUi/Building/Floor/building22</v>
          </cell>
        </row>
        <row r="287">
          <cell r="D287" t="str">
            <v>地下钱庄</v>
          </cell>
          <cell r="E287">
            <v>10</v>
          </cell>
          <cell r="F287" t="str">
            <v>UndergroundBank</v>
          </cell>
          <cell r="G287" t="str">
            <v>[0,1,2,3,4,5,6]</v>
          </cell>
          <cell r="H287" t="str">
            <v>SpriteUi/Building/Floor/building22</v>
          </cell>
        </row>
        <row r="288">
          <cell r="D288" t="str">
            <v>地下钱庄</v>
          </cell>
          <cell r="E288">
            <v>10</v>
          </cell>
          <cell r="F288" t="str">
            <v>UndergroundBank</v>
          </cell>
          <cell r="G288" t="str">
            <v>[0,1,2,3,4,5,6]</v>
          </cell>
          <cell r="H288" t="str">
            <v>SpriteUi/Building/Floor/building22</v>
          </cell>
        </row>
        <row r="289">
          <cell r="D289" t="str">
            <v>地下钱庄</v>
          </cell>
          <cell r="E289">
            <v>11</v>
          </cell>
          <cell r="F289" t="str">
            <v>UndergroundBank</v>
          </cell>
          <cell r="G289" t="str">
            <v>[0,1,2,3,4,5,6]</v>
          </cell>
          <cell r="H289" t="str">
            <v>SpriteUi/Building/Floor/building22</v>
          </cell>
        </row>
        <row r="290">
          <cell r="D290" t="str">
            <v>地下钱庄</v>
          </cell>
          <cell r="E290">
            <v>11</v>
          </cell>
          <cell r="F290" t="str">
            <v>UndergroundBank</v>
          </cell>
          <cell r="G290" t="str">
            <v>[0,1,2,3,4,5,6]</v>
          </cell>
          <cell r="H290" t="str">
            <v>SpriteUi/Building/Floor/building22</v>
          </cell>
        </row>
        <row r="291">
          <cell r="D291" t="str">
            <v>地下钱庄</v>
          </cell>
          <cell r="E291">
            <v>11</v>
          </cell>
          <cell r="F291" t="str">
            <v>UndergroundBank</v>
          </cell>
          <cell r="G291" t="str">
            <v>[0,1,2,3,4,5,6]</v>
          </cell>
          <cell r="H291" t="str">
            <v>SpriteUi/Building/Floor/building22</v>
          </cell>
        </row>
        <row r="292">
          <cell r="D292" t="str">
            <v>地下钱庄</v>
          </cell>
          <cell r="E292">
            <v>11</v>
          </cell>
          <cell r="F292" t="str">
            <v>UndergroundBank</v>
          </cell>
          <cell r="G292" t="str">
            <v>[0,1,2,3,4,5,6]</v>
          </cell>
          <cell r="H292" t="str">
            <v>SpriteUi/Building/Floor/building22</v>
          </cell>
        </row>
        <row r="293">
          <cell r="D293" t="str">
            <v>地下钱庄</v>
          </cell>
          <cell r="E293">
            <v>11</v>
          </cell>
          <cell r="F293" t="str">
            <v>UndergroundBank</v>
          </cell>
          <cell r="G293" t="str">
            <v>[0,1,2,3,4,5,6]</v>
          </cell>
          <cell r="H293" t="str">
            <v>SpriteUi/Building/Floor/building22</v>
          </cell>
        </row>
        <row r="294">
          <cell r="D294" t="str">
            <v>地下钱庄</v>
          </cell>
          <cell r="E294">
            <v>11</v>
          </cell>
          <cell r="F294" t="str">
            <v>UndergroundBank</v>
          </cell>
          <cell r="G294" t="str">
            <v>[0,1,2,3,4,5,6]</v>
          </cell>
          <cell r="H294" t="str">
            <v>SpriteUi/Building/Floor/building22</v>
          </cell>
        </row>
        <row r="295">
          <cell r="D295" t="str">
            <v>地下钱庄</v>
          </cell>
          <cell r="E295">
            <v>12</v>
          </cell>
          <cell r="F295" t="str">
            <v>UndergroundBank</v>
          </cell>
          <cell r="G295" t="str">
            <v>[0,1,2,3,4,5,6]</v>
          </cell>
          <cell r="H295" t="str">
            <v>SpriteUi/Building/Floor/building22</v>
          </cell>
        </row>
        <row r="296">
          <cell r="D296" t="str">
            <v>地下钱庄</v>
          </cell>
          <cell r="E296">
            <v>12</v>
          </cell>
          <cell r="F296" t="str">
            <v>UndergroundBank</v>
          </cell>
          <cell r="G296" t="str">
            <v>[0,1,2,3,4,5,6]</v>
          </cell>
          <cell r="H296" t="str">
            <v>SpriteUi/Building/Floor/building22</v>
          </cell>
        </row>
        <row r="297">
          <cell r="D297" t="str">
            <v>地下钱庄</v>
          </cell>
          <cell r="E297">
            <v>12</v>
          </cell>
          <cell r="F297" t="str">
            <v>UndergroundBank</v>
          </cell>
          <cell r="G297" t="str">
            <v>[0,1,2,3,4,5,6]</v>
          </cell>
          <cell r="H297" t="str">
            <v>SpriteUi/Building/Floor/building22</v>
          </cell>
        </row>
        <row r="298">
          <cell r="D298" t="str">
            <v>地下钱庄</v>
          </cell>
          <cell r="E298">
            <v>12</v>
          </cell>
          <cell r="F298" t="str">
            <v>UndergroundBank</v>
          </cell>
          <cell r="G298" t="str">
            <v>[0,1,2,3,4,5,6]</v>
          </cell>
          <cell r="H298" t="str">
            <v>SpriteUi/Building/Floor/building22</v>
          </cell>
        </row>
        <row r="299">
          <cell r="D299" t="str">
            <v>地下钱庄</v>
          </cell>
          <cell r="E299">
            <v>12</v>
          </cell>
          <cell r="F299" t="str">
            <v>UndergroundBank</v>
          </cell>
          <cell r="G299" t="str">
            <v>[0,1,2,3,4,5,6]</v>
          </cell>
          <cell r="H299" t="str">
            <v>SpriteUi/Building/Floor/building22</v>
          </cell>
        </row>
        <row r="300">
          <cell r="D300" t="str">
            <v>地下钱庄</v>
          </cell>
          <cell r="E300">
            <v>12</v>
          </cell>
          <cell r="F300" t="str">
            <v>UndergroundBank</v>
          </cell>
          <cell r="G300" t="str">
            <v>[0,1,2,3,4,5,6]</v>
          </cell>
          <cell r="H300" t="str">
            <v>SpriteUi/Building/Floor/building22</v>
          </cell>
        </row>
        <row r="301">
          <cell r="D301" t="str">
            <v>地下钱庄</v>
          </cell>
          <cell r="E301">
            <v>13</v>
          </cell>
          <cell r="F301" t="str">
            <v>UndergroundBank</v>
          </cell>
          <cell r="G301" t="str">
            <v>[0,1,2,3,4,5,6]</v>
          </cell>
          <cell r="H301" t="str">
            <v>SpriteUi/Building/Floor/building22</v>
          </cell>
        </row>
        <row r="302">
          <cell r="D302" t="str">
            <v>地下钱庄</v>
          </cell>
          <cell r="E302">
            <v>13</v>
          </cell>
          <cell r="F302" t="str">
            <v>UndergroundBank</v>
          </cell>
          <cell r="G302" t="str">
            <v>[0,1,2,3,4,5,6]</v>
          </cell>
          <cell r="H302" t="str">
            <v>SpriteUi/Building/Floor/building22</v>
          </cell>
        </row>
        <row r="303">
          <cell r="D303" t="str">
            <v>地下钱庄</v>
          </cell>
          <cell r="E303">
            <v>13</v>
          </cell>
          <cell r="F303" t="str">
            <v>UndergroundBank</v>
          </cell>
          <cell r="G303" t="str">
            <v>[0,1,2,3,4,5,6]</v>
          </cell>
          <cell r="H303" t="str">
            <v>SpriteUi/Building/Floor/building22</v>
          </cell>
        </row>
        <row r="304">
          <cell r="D304" t="str">
            <v>地下钱庄</v>
          </cell>
          <cell r="E304">
            <v>13</v>
          </cell>
          <cell r="F304" t="str">
            <v>UndergroundBank</v>
          </cell>
          <cell r="G304" t="str">
            <v>[0,1,2,3,4,5,6]</v>
          </cell>
          <cell r="H304" t="str">
            <v>SpriteUi/Building/Floor/building22</v>
          </cell>
        </row>
        <row r="305">
          <cell r="D305" t="str">
            <v>地下钱庄</v>
          </cell>
          <cell r="E305">
            <v>13</v>
          </cell>
          <cell r="F305" t="str">
            <v>UndergroundBank</v>
          </cell>
          <cell r="G305" t="str">
            <v>[0,1,2,3,4,5,6]</v>
          </cell>
          <cell r="H305" t="str">
            <v>SpriteUi/Building/Floor/building22</v>
          </cell>
        </row>
        <row r="306">
          <cell r="D306" t="str">
            <v>地下钱庄</v>
          </cell>
          <cell r="E306">
            <v>13</v>
          </cell>
          <cell r="F306" t="str">
            <v>UndergroundBank</v>
          </cell>
          <cell r="G306" t="str">
            <v>[0,1,2,3,4,5,6]</v>
          </cell>
          <cell r="H306" t="str">
            <v>SpriteUi/Building/Floor/building22</v>
          </cell>
        </row>
        <row r="307">
          <cell r="D307" t="str">
            <v>地下钱庄</v>
          </cell>
          <cell r="E307">
            <v>14</v>
          </cell>
          <cell r="F307" t="str">
            <v>UndergroundBank</v>
          </cell>
          <cell r="G307" t="str">
            <v>[0,1,2,3,4,5,6]</v>
          </cell>
          <cell r="H307" t="str">
            <v>SpriteUi/Building/Floor/building22</v>
          </cell>
        </row>
        <row r="308">
          <cell r="D308" t="str">
            <v>地下钱庄</v>
          </cell>
          <cell r="E308">
            <v>14</v>
          </cell>
          <cell r="F308" t="str">
            <v>UndergroundBank</v>
          </cell>
          <cell r="G308" t="str">
            <v>[0,1,2,3,4,5,6]</v>
          </cell>
          <cell r="H308" t="str">
            <v>SpriteUi/Building/Floor/building22</v>
          </cell>
        </row>
        <row r="309">
          <cell r="D309" t="str">
            <v>地下钱庄</v>
          </cell>
          <cell r="E309">
            <v>14</v>
          </cell>
          <cell r="F309" t="str">
            <v>UndergroundBank</v>
          </cell>
          <cell r="G309" t="str">
            <v>[0,1,2,3,4,5,6]</v>
          </cell>
          <cell r="H309" t="str">
            <v>SpriteUi/Building/Floor/building22</v>
          </cell>
        </row>
        <row r="310">
          <cell r="D310" t="str">
            <v>绑架仓库</v>
          </cell>
          <cell r="E310">
            <v>0</v>
          </cell>
          <cell r="F310" t="str">
            <v>KidnapDepot</v>
          </cell>
          <cell r="G310" t="str">
            <v>[0]</v>
          </cell>
          <cell r="H310" t="str">
            <v>SpriteUi/Building/Floor/building15</v>
          </cell>
        </row>
        <row r="311">
          <cell r="D311" t="str">
            <v>绑架仓库</v>
          </cell>
          <cell r="E311">
            <v>1</v>
          </cell>
          <cell r="F311" t="str">
            <v>KidnapDepot</v>
          </cell>
          <cell r="G311" t="str">
            <v>[0,1]</v>
          </cell>
          <cell r="H311" t="str">
            <v>SpriteUi/Building/Floor/building15</v>
          </cell>
        </row>
        <row r="312">
          <cell r="D312" t="str">
            <v>绑架仓库</v>
          </cell>
          <cell r="E312">
            <v>2</v>
          </cell>
          <cell r="F312" t="str">
            <v>KidnapDepot</v>
          </cell>
          <cell r="G312" t="str">
            <v>[0,1,2]</v>
          </cell>
          <cell r="H312" t="str">
            <v>SpriteUi/Building/Floor/building15</v>
          </cell>
        </row>
        <row r="313">
          <cell r="D313" t="str">
            <v>绑架仓库</v>
          </cell>
          <cell r="E313">
            <v>2</v>
          </cell>
          <cell r="F313" t="str">
            <v>KidnapDepot</v>
          </cell>
          <cell r="G313" t="str">
            <v>[0,1,2]</v>
          </cell>
          <cell r="H313" t="str">
            <v>SpriteUi/Building/Floor/building15</v>
          </cell>
        </row>
        <row r="314">
          <cell r="D314" t="str">
            <v>绑架仓库</v>
          </cell>
          <cell r="E314">
            <v>2</v>
          </cell>
          <cell r="F314" t="str">
            <v>KidnapDepot</v>
          </cell>
          <cell r="G314" t="str">
            <v>[0,1,2]</v>
          </cell>
          <cell r="H314" t="str">
            <v>SpriteUi/Building/Floor/building15</v>
          </cell>
        </row>
        <row r="315">
          <cell r="D315" t="str">
            <v>绑架仓库</v>
          </cell>
          <cell r="E315">
            <v>3</v>
          </cell>
          <cell r="F315" t="str">
            <v>KidnapDepot</v>
          </cell>
          <cell r="G315" t="str">
            <v>[0,1,2,3]</v>
          </cell>
          <cell r="H315" t="str">
            <v>SpriteUi/Building/Floor/building15</v>
          </cell>
        </row>
        <row r="316">
          <cell r="D316" t="str">
            <v>绑架仓库</v>
          </cell>
          <cell r="E316">
            <v>3</v>
          </cell>
          <cell r="F316" t="str">
            <v>KidnapDepot</v>
          </cell>
          <cell r="G316" t="str">
            <v>[0,1,2,3]</v>
          </cell>
          <cell r="H316" t="str">
            <v>SpriteUi/Building/Floor/building15</v>
          </cell>
        </row>
        <row r="317">
          <cell r="D317" t="str">
            <v>绑架仓库</v>
          </cell>
          <cell r="E317">
            <v>4</v>
          </cell>
          <cell r="F317" t="str">
            <v>KidnapDepot</v>
          </cell>
          <cell r="G317" t="str">
            <v>[0,1,2,3,4]</v>
          </cell>
          <cell r="H317" t="str">
            <v>SpriteUi/Building/Floor/building15</v>
          </cell>
        </row>
        <row r="318">
          <cell r="D318" t="str">
            <v>绑架仓库</v>
          </cell>
          <cell r="E318">
            <v>4</v>
          </cell>
          <cell r="F318" t="str">
            <v>KidnapDepot</v>
          </cell>
          <cell r="G318" t="str">
            <v>[0,1,2,3,4]</v>
          </cell>
          <cell r="H318" t="str">
            <v>SpriteUi/Building/Floor/building15</v>
          </cell>
        </row>
        <row r="319">
          <cell r="D319" t="str">
            <v>绑架仓库</v>
          </cell>
          <cell r="E319">
            <v>5</v>
          </cell>
          <cell r="F319" t="str">
            <v>KidnapDepot</v>
          </cell>
          <cell r="G319" t="str">
            <v>[0,1,2,3,4,5]</v>
          </cell>
          <cell r="H319" t="str">
            <v>SpriteUi/Building/Floor/building15</v>
          </cell>
        </row>
        <row r="320">
          <cell r="D320" t="str">
            <v>绑架仓库</v>
          </cell>
          <cell r="E320">
            <v>5</v>
          </cell>
          <cell r="F320" t="str">
            <v>KidnapDepot</v>
          </cell>
          <cell r="G320" t="str">
            <v>[0,1,2,3,4,5]</v>
          </cell>
          <cell r="H320" t="str">
            <v>SpriteUi/Building/Floor/building15</v>
          </cell>
        </row>
        <row r="321">
          <cell r="D321" t="str">
            <v>绑架仓库</v>
          </cell>
          <cell r="E321">
            <v>5</v>
          </cell>
          <cell r="F321" t="str">
            <v>KidnapDepot</v>
          </cell>
          <cell r="G321" t="str">
            <v>[0,1,2,3,4,5]</v>
          </cell>
          <cell r="H321" t="str">
            <v>SpriteUi/Building/Floor/building15</v>
          </cell>
        </row>
        <row r="322">
          <cell r="D322" t="str">
            <v>绑架仓库</v>
          </cell>
          <cell r="E322">
            <v>6</v>
          </cell>
          <cell r="F322" t="str">
            <v>KidnapDepot</v>
          </cell>
          <cell r="G322" t="str">
            <v>[0,1,2,3,4,5,6]</v>
          </cell>
          <cell r="H322" t="str">
            <v>SpriteUi/Building/Floor/building15</v>
          </cell>
        </row>
        <row r="323">
          <cell r="D323" t="str">
            <v>绑架仓库</v>
          </cell>
          <cell r="E323">
            <v>6</v>
          </cell>
          <cell r="F323" t="str">
            <v>KidnapDepot</v>
          </cell>
          <cell r="G323" t="str">
            <v>[0,1,2,3,4,5,6]</v>
          </cell>
          <cell r="H323" t="str">
            <v>SpriteUi/Building/Floor/building15</v>
          </cell>
        </row>
        <row r="324">
          <cell r="D324" t="str">
            <v>绑架仓库</v>
          </cell>
          <cell r="E324">
            <v>6</v>
          </cell>
          <cell r="F324" t="str">
            <v>KidnapDepot</v>
          </cell>
          <cell r="G324" t="str">
            <v>[0,1,2,3,4,5,6]</v>
          </cell>
          <cell r="H324" t="str">
            <v>SpriteUi/Building/Floor/building15</v>
          </cell>
        </row>
        <row r="325">
          <cell r="D325" t="str">
            <v>绑架仓库</v>
          </cell>
          <cell r="E325">
            <v>6</v>
          </cell>
          <cell r="F325" t="str">
            <v>KidnapDepot</v>
          </cell>
          <cell r="G325" t="str">
            <v>[0,1,2,3,4,5,6]</v>
          </cell>
          <cell r="H325" t="str">
            <v>SpriteUi/Building/Floor/building15</v>
          </cell>
        </row>
        <row r="326">
          <cell r="D326" t="str">
            <v>绑架仓库</v>
          </cell>
          <cell r="E326">
            <v>7</v>
          </cell>
          <cell r="F326" t="str">
            <v>KidnapDepot</v>
          </cell>
          <cell r="G326" t="str">
            <v>[0,1,2,3,4,5,6]</v>
          </cell>
          <cell r="H326" t="str">
            <v>SpriteUi/Building/Floor/building15</v>
          </cell>
        </row>
        <row r="327">
          <cell r="D327" t="str">
            <v>绑架仓库</v>
          </cell>
          <cell r="E327">
            <v>7</v>
          </cell>
          <cell r="F327" t="str">
            <v>KidnapDepot</v>
          </cell>
          <cell r="G327" t="str">
            <v>[0,1,2,3,4,5,6]</v>
          </cell>
          <cell r="H327" t="str">
            <v>SpriteUi/Building/Floor/building15</v>
          </cell>
        </row>
        <row r="328">
          <cell r="D328" t="str">
            <v>绑架仓库</v>
          </cell>
          <cell r="E328">
            <v>7</v>
          </cell>
          <cell r="F328" t="str">
            <v>KidnapDepot</v>
          </cell>
          <cell r="G328" t="str">
            <v>[0,1,2,3,4,5,6]</v>
          </cell>
          <cell r="H328" t="str">
            <v>SpriteUi/Building/Floor/building15</v>
          </cell>
        </row>
        <row r="329">
          <cell r="D329" t="str">
            <v>绑架仓库</v>
          </cell>
          <cell r="E329">
            <v>7</v>
          </cell>
          <cell r="F329" t="str">
            <v>KidnapDepot</v>
          </cell>
          <cell r="G329" t="str">
            <v>[0,1,2,3,4,5,6]</v>
          </cell>
          <cell r="H329" t="str">
            <v>SpriteUi/Building/Floor/building15</v>
          </cell>
        </row>
        <row r="330">
          <cell r="D330" t="str">
            <v>绑架仓库</v>
          </cell>
          <cell r="E330">
            <v>7</v>
          </cell>
          <cell r="F330" t="str">
            <v>KidnapDepot</v>
          </cell>
          <cell r="G330" t="str">
            <v>[0,1,2,3,4,5,6]</v>
          </cell>
          <cell r="H330" t="str">
            <v>SpriteUi/Building/Floor/building15</v>
          </cell>
        </row>
        <row r="331">
          <cell r="D331" t="str">
            <v>绑架仓库</v>
          </cell>
          <cell r="E331">
            <v>7</v>
          </cell>
          <cell r="F331" t="str">
            <v>KidnapDepot</v>
          </cell>
          <cell r="G331" t="str">
            <v>[0,1,2,3,4,5,6]</v>
          </cell>
          <cell r="H331" t="str">
            <v>SpriteUi/Building/Floor/building15</v>
          </cell>
        </row>
        <row r="332">
          <cell r="D332" t="str">
            <v>绑架仓库</v>
          </cell>
          <cell r="E332">
            <v>8</v>
          </cell>
          <cell r="F332" t="str">
            <v>KidnapDepot</v>
          </cell>
          <cell r="G332" t="str">
            <v>[0,1,2,3,4,5,6]</v>
          </cell>
          <cell r="H332" t="str">
            <v>SpriteUi/Building/Floor/building15</v>
          </cell>
        </row>
        <row r="333">
          <cell r="D333" t="str">
            <v>绑架仓库</v>
          </cell>
          <cell r="E333">
            <v>8</v>
          </cell>
          <cell r="F333" t="str">
            <v>KidnapDepot</v>
          </cell>
          <cell r="G333" t="str">
            <v>[0,1,2,3,4,5,6]</v>
          </cell>
          <cell r="H333" t="str">
            <v>SpriteUi/Building/Floor/building15</v>
          </cell>
        </row>
        <row r="334">
          <cell r="D334" t="str">
            <v>绑架仓库</v>
          </cell>
          <cell r="E334">
            <v>8</v>
          </cell>
          <cell r="F334" t="str">
            <v>KidnapDepot</v>
          </cell>
          <cell r="G334" t="str">
            <v>[0,1,2,3,4,5,6]</v>
          </cell>
          <cell r="H334" t="str">
            <v>SpriteUi/Building/Floor/building15</v>
          </cell>
        </row>
        <row r="335">
          <cell r="D335" t="str">
            <v>绑架仓库</v>
          </cell>
          <cell r="E335">
            <v>8</v>
          </cell>
          <cell r="F335" t="str">
            <v>KidnapDepot</v>
          </cell>
          <cell r="G335" t="str">
            <v>[0,1,2,3,4,5,6]</v>
          </cell>
          <cell r="H335" t="str">
            <v>SpriteUi/Building/Floor/building15</v>
          </cell>
        </row>
        <row r="336">
          <cell r="D336" t="str">
            <v>绑架仓库</v>
          </cell>
          <cell r="E336">
            <v>8</v>
          </cell>
          <cell r="F336" t="str">
            <v>KidnapDepot</v>
          </cell>
          <cell r="G336" t="str">
            <v>[0,1,2,3,4,5,6]</v>
          </cell>
          <cell r="H336" t="str">
            <v>SpriteUi/Building/Floor/building15</v>
          </cell>
        </row>
        <row r="337">
          <cell r="D337" t="str">
            <v>绑架仓库</v>
          </cell>
          <cell r="E337">
            <v>8</v>
          </cell>
          <cell r="F337" t="str">
            <v>KidnapDepot</v>
          </cell>
          <cell r="G337" t="str">
            <v>[0,1,2,3,4,5,6]</v>
          </cell>
          <cell r="H337" t="str">
            <v>SpriteUi/Building/Floor/building15</v>
          </cell>
        </row>
        <row r="338">
          <cell r="D338" t="str">
            <v>绑架仓库</v>
          </cell>
          <cell r="E338">
            <v>9</v>
          </cell>
          <cell r="F338" t="str">
            <v>KidnapDepot</v>
          </cell>
          <cell r="G338" t="str">
            <v>[0,1,2,3,4,5,6]</v>
          </cell>
          <cell r="H338" t="str">
            <v>SpriteUi/Building/Floor/building15</v>
          </cell>
        </row>
        <row r="339">
          <cell r="D339" t="str">
            <v>绑架仓库</v>
          </cell>
          <cell r="E339">
            <v>9</v>
          </cell>
          <cell r="F339" t="str">
            <v>KidnapDepot</v>
          </cell>
          <cell r="G339" t="str">
            <v>[0,1,2,3,4,5,6]</v>
          </cell>
          <cell r="H339" t="str">
            <v>SpriteUi/Building/Floor/building15</v>
          </cell>
        </row>
        <row r="340">
          <cell r="D340" t="str">
            <v>绑架仓库</v>
          </cell>
          <cell r="E340">
            <v>9</v>
          </cell>
          <cell r="F340" t="str">
            <v>KidnapDepot</v>
          </cell>
          <cell r="G340" t="str">
            <v>[0,1,2,3,4,5,6]</v>
          </cell>
          <cell r="H340" t="str">
            <v>SpriteUi/Building/Floor/building15</v>
          </cell>
        </row>
        <row r="341">
          <cell r="D341" t="str">
            <v>绑架仓库</v>
          </cell>
          <cell r="E341">
            <v>9</v>
          </cell>
          <cell r="F341" t="str">
            <v>KidnapDepot</v>
          </cell>
          <cell r="G341" t="str">
            <v>[0,1,2,3,4,5,6]</v>
          </cell>
          <cell r="H341" t="str">
            <v>SpriteUi/Building/Floor/building15</v>
          </cell>
        </row>
        <row r="342">
          <cell r="D342" t="str">
            <v>绑架仓库</v>
          </cell>
          <cell r="E342">
            <v>9</v>
          </cell>
          <cell r="F342" t="str">
            <v>KidnapDepot</v>
          </cell>
          <cell r="G342" t="str">
            <v>[0,1,2,3,4,5,6]</v>
          </cell>
          <cell r="H342" t="str">
            <v>SpriteUi/Building/Floor/building15</v>
          </cell>
        </row>
        <row r="343">
          <cell r="D343" t="str">
            <v>绑架仓库</v>
          </cell>
          <cell r="E343">
            <v>9</v>
          </cell>
          <cell r="F343" t="str">
            <v>KidnapDepot</v>
          </cell>
          <cell r="G343" t="str">
            <v>[0,1,2,3,4,5,6]</v>
          </cell>
          <cell r="H343" t="str">
            <v>SpriteUi/Building/Floor/building15</v>
          </cell>
        </row>
        <row r="344">
          <cell r="D344" t="str">
            <v>绑架仓库</v>
          </cell>
          <cell r="E344">
            <v>10</v>
          </cell>
          <cell r="F344" t="str">
            <v>KidnapDepot</v>
          </cell>
          <cell r="G344" t="str">
            <v>[0,1,2,3,4,5,6]</v>
          </cell>
          <cell r="H344" t="str">
            <v>SpriteUi/Building/Floor/building15</v>
          </cell>
        </row>
        <row r="345">
          <cell r="D345" t="str">
            <v>绑架仓库</v>
          </cell>
          <cell r="E345">
            <v>10</v>
          </cell>
          <cell r="F345" t="str">
            <v>KidnapDepot</v>
          </cell>
          <cell r="G345" t="str">
            <v>[0,1,2,3,4,5,6]</v>
          </cell>
          <cell r="H345" t="str">
            <v>SpriteUi/Building/Floor/building15</v>
          </cell>
        </row>
        <row r="346">
          <cell r="D346" t="str">
            <v>绑架仓库</v>
          </cell>
          <cell r="E346">
            <v>10</v>
          </cell>
          <cell r="F346" t="str">
            <v>KidnapDepot</v>
          </cell>
          <cell r="G346" t="str">
            <v>[0,1,2,3,4,5,6]</v>
          </cell>
          <cell r="H346" t="str">
            <v>SpriteUi/Building/Floor/building15</v>
          </cell>
        </row>
        <row r="347">
          <cell r="D347" t="str">
            <v>绑架仓库</v>
          </cell>
          <cell r="E347">
            <v>10</v>
          </cell>
          <cell r="F347" t="str">
            <v>KidnapDepot</v>
          </cell>
          <cell r="G347" t="str">
            <v>[0,1,2,3,4,5,6]</v>
          </cell>
          <cell r="H347" t="str">
            <v>SpriteUi/Building/Floor/building15</v>
          </cell>
        </row>
        <row r="348">
          <cell r="D348" t="str">
            <v>绑架仓库</v>
          </cell>
          <cell r="E348">
            <v>10</v>
          </cell>
          <cell r="F348" t="str">
            <v>KidnapDepot</v>
          </cell>
          <cell r="G348" t="str">
            <v>[0,1,2,3,4,5,6]</v>
          </cell>
          <cell r="H348" t="str">
            <v>SpriteUi/Building/Floor/building15</v>
          </cell>
        </row>
        <row r="349">
          <cell r="D349" t="str">
            <v>绑架仓库</v>
          </cell>
          <cell r="E349">
            <v>10</v>
          </cell>
          <cell r="F349" t="str">
            <v>KidnapDepot</v>
          </cell>
          <cell r="G349" t="str">
            <v>[0,1,2,3,4,5,6]</v>
          </cell>
          <cell r="H349" t="str">
            <v>SpriteUi/Building/Floor/building15</v>
          </cell>
        </row>
        <row r="350">
          <cell r="D350" t="str">
            <v>绑架仓库</v>
          </cell>
          <cell r="E350">
            <v>11</v>
          </cell>
          <cell r="F350" t="str">
            <v>KidnapDepot</v>
          </cell>
          <cell r="G350" t="str">
            <v>[0,1,2,3,4,5,6]</v>
          </cell>
          <cell r="H350" t="str">
            <v>SpriteUi/Building/Floor/building15</v>
          </cell>
        </row>
        <row r="351">
          <cell r="D351" t="str">
            <v>绑架仓库</v>
          </cell>
          <cell r="E351">
            <v>11</v>
          </cell>
          <cell r="F351" t="str">
            <v>KidnapDepot</v>
          </cell>
          <cell r="G351" t="str">
            <v>[0,1,2,3,4,5,6]</v>
          </cell>
          <cell r="H351" t="str">
            <v>SpriteUi/Building/Floor/building15</v>
          </cell>
        </row>
        <row r="352">
          <cell r="D352" t="str">
            <v>绑架仓库</v>
          </cell>
          <cell r="E352">
            <v>11</v>
          </cell>
          <cell r="F352" t="str">
            <v>KidnapDepot</v>
          </cell>
          <cell r="G352" t="str">
            <v>[0,1,2,3,4,5,6]</v>
          </cell>
          <cell r="H352" t="str">
            <v>SpriteUi/Building/Floor/building15</v>
          </cell>
        </row>
        <row r="353">
          <cell r="D353" t="str">
            <v>绑架仓库</v>
          </cell>
          <cell r="E353">
            <v>11</v>
          </cell>
          <cell r="F353" t="str">
            <v>KidnapDepot</v>
          </cell>
          <cell r="G353" t="str">
            <v>[0,1,2,3,4,5,6]</v>
          </cell>
          <cell r="H353" t="str">
            <v>SpriteUi/Building/Floor/building15</v>
          </cell>
        </row>
        <row r="354">
          <cell r="D354" t="str">
            <v>绑架仓库</v>
          </cell>
          <cell r="E354">
            <v>11</v>
          </cell>
          <cell r="F354" t="str">
            <v>KidnapDepot</v>
          </cell>
          <cell r="G354" t="str">
            <v>[0,1,2,3,4,5,6]</v>
          </cell>
          <cell r="H354" t="str">
            <v>SpriteUi/Building/Floor/building15</v>
          </cell>
        </row>
        <row r="355">
          <cell r="D355" t="str">
            <v>绑架仓库</v>
          </cell>
          <cell r="E355">
            <v>11</v>
          </cell>
          <cell r="F355" t="str">
            <v>KidnapDepot</v>
          </cell>
          <cell r="G355" t="str">
            <v>[0,1,2,3,4,5,6]</v>
          </cell>
          <cell r="H355" t="str">
            <v>SpriteUi/Building/Floor/building15</v>
          </cell>
        </row>
        <row r="356">
          <cell r="D356" t="str">
            <v>绑架仓库</v>
          </cell>
          <cell r="E356">
            <v>12</v>
          </cell>
          <cell r="F356" t="str">
            <v>KidnapDepot</v>
          </cell>
          <cell r="G356" t="str">
            <v>[0,1,2,3,4,5,6]</v>
          </cell>
          <cell r="H356" t="str">
            <v>SpriteUi/Building/Floor/building15</v>
          </cell>
        </row>
        <row r="357">
          <cell r="D357" t="str">
            <v>绑架仓库</v>
          </cell>
          <cell r="E357">
            <v>12</v>
          </cell>
          <cell r="F357" t="str">
            <v>KidnapDepot</v>
          </cell>
          <cell r="G357" t="str">
            <v>[0,1,2,3,4,5,6]</v>
          </cell>
          <cell r="H357" t="str">
            <v>SpriteUi/Building/Floor/building15</v>
          </cell>
        </row>
        <row r="358">
          <cell r="D358" t="str">
            <v>绑架仓库</v>
          </cell>
          <cell r="E358">
            <v>12</v>
          </cell>
          <cell r="F358" t="str">
            <v>KidnapDepot</v>
          </cell>
          <cell r="G358" t="str">
            <v>[0,1,2,3,4,5,6]</v>
          </cell>
          <cell r="H358" t="str">
            <v>SpriteUi/Building/Floor/building15</v>
          </cell>
        </row>
        <row r="359">
          <cell r="D359" t="str">
            <v>绑架仓库</v>
          </cell>
          <cell r="E359">
            <v>12</v>
          </cell>
          <cell r="F359" t="str">
            <v>KidnapDepot</v>
          </cell>
          <cell r="G359" t="str">
            <v>[0,1,2,3,4,5,6]</v>
          </cell>
          <cell r="H359" t="str">
            <v>SpriteUi/Building/Floor/building15</v>
          </cell>
        </row>
        <row r="360">
          <cell r="D360" t="str">
            <v>绑架仓库</v>
          </cell>
          <cell r="E360">
            <v>12</v>
          </cell>
          <cell r="F360" t="str">
            <v>KidnapDepot</v>
          </cell>
          <cell r="G360" t="str">
            <v>[0,1,2,3,4,5,6]</v>
          </cell>
          <cell r="H360" t="str">
            <v>SpriteUi/Building/Floor/building15</v>
          </cell>
        </row>
        <row r="361">
          <cell r="D361" t="str">
            <v>绑架仓库</v>
          </cell>
          <cell r="E361">
            <v>12</v>
          </cell>
          <cell r="F361" t="str">
            <v>KidnapDepot</v>
          </cell>
          <cell r="G361" t="str">
            <v>[0,1,2,3,4,5,6]</v>
          </cell>
          <cell r="H361" t="str">
            <v>SpriteUi/Building/Floor/building15</v>
          </cell>
        </row>
        <row r="362">
          <cell r="D362" t="str">
            <v>绑架仓库</v>
          </cell>
          <cell r="E362">
            <v>13</v>
          </cell>
          <cell r="F362" t="str">
            <v>KidnapDepot</v>
          </cell>
          <cell r="G362" t="str">
            <v>[0,1,2,3,4,5,6]</v>
          </cell>
          <cell r="H362" t="str">
            <v>SpriteUi/Building/Floor/building15</v>
          </cell>
        </row>
        <row r="363">
          <cell r="D363" t="str">
            <v>绑架仓库</v>
          </cell>
          <cell r="E363">
            <v>13</v>
          </cell>
          <cell r="F363" t="str">
            <v>KidnapDepot</v>
          </cell>
          <cell r="G363" t="str">
            <v>[0,1,2,3,4,5,6]</v>
          </cell>
          <cell r="H363" t="str">
            <v>SpriteUi/Building/Floor/building15</v>
          </cell>
        </row>
        <row r="364">
          <cell r="D364" t="str">
            <v>绑架仓库</v>
          </cell>
          <cell r="E364">
            <v>13</v>
          </cell>
          <cell r="F364" t="str">
            <v>KidnapDepot</v>
          </cell>
          <cell r="G364" t="str">
            <v>[0,1,2,3,4,5,6]</v>
          </cell>
          <cell r="H364" t="str">
            <v>SpriteUi/Building/Floor/building15</v>
          </cell>
        </row>
        <row r="365">
          <cell r="D365" t="str">
            <v>绑架仓库</v>
          </cell>
          <cell r="E365">
            <v>13</v>
          </cell>
          <cell r="F365" t="str">
            <v>KidnapDepot</v>
          </cell>
          <cell r="G365" t="str">
            <v>[0,1,2,3,4,5,6]</v>
          </cell>
          <cell r="H365" t="str">
            <v>SpriteUi/Building/Floor/building15</v>
          </cell>
        </row>
        <row r="366">
          <cell r="D366" t="str">
            <v>绑架仓库</v>
          </cell>
          <cell r="E366">
            <v>13</v>
          </cell>
          <cell r="F366" t="str">
            <v>KidnapDepot</v>
          </cell>
          <cell r="G366" t="str">
            <v>[0,1,2,3,4,5,6]</v>
          </cell>
          <cell r="H366" t="str">
            <v>SpriteUi/Building/Floor/building15</v>
          </cell>
        </row>
        <row r="367">
          <cell r="D367" t="str">
            <v>绑架仓库</v>
          </cell>
          <cell r="E367">
            <v>13</v>
          </cell>
          <cell r="F367" t="str">
            <v>KidnapDepot</v>
          </cell>
          <cell r="G367" t="str">
            <v>[0,1,2,3,4,5,6]</v>
          </cell>
          <cell r="H367" t="str">
            <v>SpriteUi/Building/Floor/building15</v>
          </cell>
        </row>
        <row r="368">
          <cell r="D368" t="str">
            <v>绑架仓库</v>
          </cell>
          <cell r="E368">
            <v>14</v>
          </cell>
          <cell r="F368" t="str">
            <v>KidnapDepot</v>
          </cell>
          <cell r="G368" t="str">
            <v>[0,1,2,3,4,5,6]</v>
          </cell>
          <cell r="H368" t="str">
            <v>SpriteUi/Building/Floor/building15</v>
          </cell>
        </row>
        <row r="369">
          <cell r="D369" t="str">
            <v>绑架仓库</v>
          </cell>
          <cell r="E369">
            <v>14</v>
          </cell>
          <cell r="F369" t="str">
            <v>KidnapDepot</v>
          </cell>
          <cell r="G369" t="str">
            <v>[0,1,2,3,4,5,6]</v>
          </cell>
          <cell r="H369" t="str">
            <v>SpriteUi/Building/Floor/building15</v>
          </cell>
        </row>
        <row r="370">
          <cell r="D370" t="str">
            <v>绑架仓库</v>
          </cell>
          <cell r="E370">
            <v>14</v>
          </cell>
          <cell r="F370" t="str">
            <v>KidnapDepot</v>
          </cell>
          <cell r="G370" t="str">
            <v>[0,1,2,3,4,5,6]</v>
          </cell>
          <cell r="H370" t="str">
            <v>SpriteUi/Building/Floor/building15</v>
          </cell>
        </row>
        <row r="371">
          <cell r="D371" t="str">
            <v>av工作室</v>
          </cell>
          <cell r="E371">
            <v>0</v>
          </cell>
          <cell r="F371" t="str">
            <v>AvFilm</v>
          </cell>
          <cell r="G371" t="str">
            <v>[0]</v>
          </cell>
          <cell r="H371" t="str">
            <v>SpriteUi/Building/Floor/building11</v>
          </cell>
        </row>
        <row r="372">
          <cell r="D372" t="str">
            <v>av工作室</v>
          </cell>
          <cell r="E372">
            <v>1</v>
          </cell>
          <cell r="F372" t="str">
            <v>AvFilm</v>
          </cell>
          <cell r="G372" t="str">
            <v>[0,1]</v>
          </cell>
          <cell r="H372" t="str">
            <v>SpriteUi/Building/Floor/building11</v>
          </cell>
        </row>
        <row r="373">
          <cell r="D373" t="str">
            <v>av工作室</v>
          </cell>
          <cell r="E373">
            <v>2</v>
          </cell>
          <cell r="F373" t="str">
            <v>AvFilm</v>
          </cell>
          <cell r="G373" t="str">
            <v>[0,1,2]</v>
          </cell>
          <cell r="H373" t="str">
            <v>SpriteUi/Building/Floor/building11</v>
          </cell>
        </row>
        <row r="374">
          <cell r="D374" t="str">
            <v>av工作室</v>
          </cell>
          <cell r="E374">
            <v>2</v>
          </cell>
          <cell r="F374" t="str">
            <v>AvFilm</v>
          </cell>
          <cell r="G374" t="str">
            <v>[0,1,2]</v>
          </cell>
          <cell r="H374" t="str">
            <v>SpriteUi/Building/Floor/building11</v>
          </cell>
        </row>
        <row r="375">
          <cell r="D375" t="str">
            <v>av工作室</v>
          </cell>
          <cell r="E375">
            <v>2</v>
          </cell>
          <cell r="F375" t="str">
            <v>AvFilm</v>
          </cell>
          <cell r="G375" t="str">
            <v>[0,1,2]</v>
          </cell>
          <cell r="H375" t="str">
            <v>SpriteUi/Building/Floor/building11</v>
          </cell>
        </row>
        <row r="376">
          <cell r="D376" t="str">
            <v>av工作室</v>
          </cell>
          <cell r="E376">
            <v>3</v>
          </cell>
          <cell r="F376" t="str">
            <v>AvFilm</v>
          </cell>
          <cell r="G376" t="str">
            <v>[0,1,2,3]</v>
          </cell>
          <cell r="H376" t="str">
            <v>SpriteUi/Building/Floor/building11</v>
          </cell>
        </row>
        <row r="377">
          <cell r="D377" t="str">
            <v>av工作室</v>
          </cell>
          <cell r="E377">
            <v>3</v>
          </cell>
          <cell r="F377" t="str">
            <v>AvFilm</v>
          </cell>
          <cell r="G377" t="str">
            <v>[0,1,2,3]</v>
          </cell>
          <cell r="H377" t="str">
            <v>SpriteUi/Building/Floor/building11</v>
          </cell>
        </row>
        <row r="378">
          <cell r="D378" t="str">
            <v>av工作室</v>
          </cell>
          <cell r="E378">
            <v>4</v>
          </cell>
          <cell r="F378" t="str">
            <v>AvFilm</v>
          </cell>
          <cell r="G378" t="str">
            <v>[0,1,2,3,4]</v>
          </cell>
          <cell r="H378" t="str">
            <v>SpriteUi/Building/Floor/building11</v>
          </cell>
        </row>
        <row r="379">
          <cell r="D379" t="str">
            <v>av工作室</v>
          </cell>
          <cell r="E379">
            <v>4</v>
          </cell>
          <cell r="F379" t="str">
            <v>AvFilm</v>
          </cell>
          <cell r="G379" t="str">
            <v>[0,1,2,3,4]</v>
          </cell>
          <cell r="H379" t="str">
            <v>SpriteUi/Building/Floor/building11</v>
          </cell>
        </row>
        <row r="380">
          <cell r="D380" t="str">
            <v>av工作室</v>
          </cell>
          <cell r="E380">
            <v>5</v>
          </cell>
          <cell r="F380" t="str">
            <v>AvFilm</v>
          </cell>
          <cell r="G380" t="str">
            <v>[0,1,2,3,4,5]</v>
          </cell>
          <cell r="H380" t="str">
            <v>SpriteUi/Building/Floor/building11</v>
          </cell>
        </row>
        <row r="381">
          <cell r="D381" t="str">
            <v>av工作室</v>
          </cell>
          <cell r="E381">
            <v>5</v>
          </cell>
          <cell r="F381" t="str">
            <v>AvFilm</v>
          </cell>
          <cell r="G381" t="str">
            <v>[0,1,2,3,4,5]</v>
          </cell>
          <cell r="H381" t="str">
            <v>SpriteUi/Building/Floor/building11</v>
          </cell>
        </row>
        <row r="382">
          <cell r="D382" t="str">
            <v>av工作室</v>
          </cell>
          <cell r="E382">
            <v>5</v>
          </cell>
          <cell r="F382" t="str">
            <v>AvFilm</v>
          </cell>
          <cell r="G382" t="str">
            <v>[0,1,2,3,4,5]</v>
          </cell>
          <cell r="H382" t="str">
            <v>SpriteUi/Building/Floor/building11</v>
          </cell>
        </row>
        <row r="383">
          <cell r="D383" t="str">
            <v>av工作室</v>
          </cell>
          <cell r="E383">
            <v>6</v>
          </cell>
          <cell r="F383" t="str">
            <v>AvFilm</v>
          </cell>
          <cell r="G383" t="str">
            <v>[0,1,2,3,4,5,6]</v>
          </cell>
          <cell r="H383" t="str">
            <v>SpriteUi/Building/Floor/building11</v>
          </cell>
        </row>
        <row r="384">
          <cell r="D384" t="str">
            <v>av工作室</v>
          </cell>
          <cell r="E384">
            <v>6</v>
          </cell>
          <cell r="F384" t="str">
            <v>AvFilm</v>
          </cell>
          <cell r="G384" t="str">
            <v>[0,1,2,3,4,5,6]</v>
          </cell>
          <cell r="H384" t="str">
            <v>SpriteUi/Building/Floor/building11</v>
          </cell>
        </row>
        <row r="385">
          <cell r="D385" t="str">
            <v>av工作室</v>
          </cell>
          <cell r="E385">
            <v>6</v>
          </cell>
          <cell r="F385" t="str">
            <v>AvFilm</v>
          </cell>
          <cell r="G385" t="str">
            <v>[0,1,2,3,4,5,6]</v>
          </cell>
          <cell r="H385" t="str">
            <v>SpriteUi/Building/Floor/building11</v>
          </cell>
        </row>
        <row r="386">
          <cell r="D386" t="str">
            <v>av工作室</v>
          </cell>
          <cell r="E386">
            <v>6</v>
          </cell>
          <cell r="F386" t="str">
            <v>AvFilm</v>
          </cell>
          <cell r="G386" t="str">
            <v>[0,1,2,3,4,5,6]</v>
          </cell>
          <cell r="H386" t="str">
            <v>SpriteUi/Building/Floor/building11</v>
          </cell>
        </row>
        <row r="387">
          <cell r="D387" t="str">
            <v>av工作室</v>
          </cell>
          <cell r="E387">
            <v>7</v>
          </cell>
          <cell r="F387" t="str">
            <v>AvFilm</v>
          </cell>
          <cell r="G387" t="str">
            <v>[0,1,2,3,4,5,6]</v>
          </cell>
          <cell r="H387" t="str">
            <v>SpriteUi/Building/Floor/building11</v>
          </cell>
        </row>
        <row r="388">
          <cell r="D388" t="str">
            <v>av工作室</v>
          </cell>
          <cell r="E388">
            <v>7</v>
          </cell>
          <cell r="F388" t="str">
            <v>AvFilm</v>
          </cell>
          <cell r="G388" t="str">
            <v>[0,1,2,3,4,5,6]</v>
          </cell>
          <cell r="H388" t="str">
            <v>SpriteUi/Building/Floor/building11</v>
          </cell>
        </row>
        <row r="389">
          <cell r="D389" t="str">
            <v>av工作室</v>
          </cell>
          <cell r="E389">
            <v>7</v>
          </cell>
          <cell r="F389" t="str">
            <v>AvFilm</v>
          </cell>
          <cell r="G389" t="str">
            <v>[0,1,2,3,4,5,6]</v>
          </cell>
          <cell r="H389" t="str">
            <v>SpriteUi/Building/Floor/building11</v>
          </cell>
        </row>
        <row r="390">
          <cell r="D390" t="str">
            <v>av工作室</v>
          </cell>
          <cell r="E390">
            <v>7</v>
          </cell>
          <cell r="F390" t="str">
            <v>AvFilm</v>
          </cell>
          <cell r="G390" t="str">
            <v>[0,1,2,3,4,5,6]</v>
          </cell>
          <cell r="H390" t="str">
            <v>SpriteUi/Building/Floor/building11</v>
          </cell>
        </row>
        <row r="391">
          <cell r="D391" t="str">
            <v>av工作室</v>
          </cell>
          <cell r="E391">
            <v>7</v>
          </cell>
          <cell r="F391" t="str">
            <v>AvFilm</v>
          </cell>
          <cell r="G391" t="str">
            <v>[0,1,2,3,4,5,6]</v>
          </cell>
          <cell r="H391" t="str">
            <v>SpriteUi/Building/Floor/building11</v>
          </cell>
        </row>
        <row r="392">
          <cell r="D392" t="str">
            <v>av工作室</v>
          </cell>
          <cell r="E392">
            <v>7</v>
          </cell>
          <cell r="F392" t="str">
            <v>AvFilm</v>
          </cell>
          <cell r="G392" t="str">
            <v>[0,1,2,3,4,5,6]</v>
          </cell>
          <cell r="H392" t="str">
            <v>SpriteUi/Building/Floor/building11</v>
          </cell>
        </row>
        <row r="393">
          <cell r="D393" t="str">
            <v>av工作室</v>
          </cell>
          <cell r="E393">
            <v>8</v>
          </cell>
          <cell r="F393" t="str">
            <v>AvFilm</v>
          </cell>
          <cell r="G393" t="str">
            <v>[0,1,2,3,4,5,6]</v>
          </cell>
          <cell r="H393" t="str">
            <v>SpriteUi/Building/Floor/building11</v>
          </cell>
        </row>
        <row r="394">
          <cell r="D394" t="str">
            <v>av工作室</v>
          </cell>
          <cell r="E394">
            <v>8</v>
          </cell>
          <cell r="F394" t="str">
            <v>AvFilm</v>
          </cell>
          <cell r="G394" t="str">
            <v>[0,1,2,3,4,5,6]</v>
          </cell>
          <cell r="H394" t="str">
            <v>SpriteUi/Building/Floor/building11</v>
          </cell>
        </row>
        <row r="395">
          <cell r="D395" t="str">
            <v>av工作室</v>
          </cell>
          <cell r="E395">
            <v>8</v>
          </cell>
          <cell r="F395" t="str">
            <v>AvFilm</v>
          </cell>
          <cell r="G395" t="str">
            <v>[0,1,2,3,4,5,6]</v>
          </cell>
          <cell r="H395" t="str">
            <v>SpriteUi/Building/Floor/building11</v>
          </cell>
        </row>
        <row r="396">
          <cell r="D396" t="str">
            <v>av工作室</v>
          </cell>
          <cell r="E396">
            <v>8</v>
          </cell>
          <cell r="F396" t="str">
            <v>AvFilm</v>
          </cell>
          <cell r="G396" t="str">
            <v>[0,1,2,3,4,5,6]</v>
          </cell>
          <cell r="H396" t="str">
            <v>SpriteUi/Building/Floor/building11</v>
          </cell>
        </row>
        <row r="397">
          <cell r="D397" t="str">
            <v>av工作室</v>
          </cell>
          <cell r="E397">
            <v>8</v>
          </cell>
          <cell r="F397" t="str">
            <v>AvFilm</v>
          </cell>
          <cell r="G397" t="str">
            <v>[0,1,2,3,4,5,6]</v>
          </cell>
          <cell r="H397" t="str">
            <v>SpriteUi/Building/Floor/building11</v>
          </cell>
        </row>
        <row r="398">
          <cell r="D398" t="str">
            <v>av工作室</v>
          </cell>
          <cell r="E398">
            <v>8</v>
          </cell>
          <cell r="F398" t="str">
            <v>AvFilm</v>
          </cell>
          <cell r="G398" t="str">
            <v>[0,1,2,3,4,5,6]</v>
          </cell>
          <cell r="H398" t="str">
            <v>SpriteUi/Building/Floor/building11</v>
          </cell>
        </row>
        <row r="399">
          <cell r="D399" t="str">
            <v>av工作室</v>
          </cell>
          <cell r="E399">
            <v>9</v>
          </cell>
          <cell r="F399" t="str">
            <v>AvFilm</v>
          </cell>
          <cell r="G399" t="str">
            <v>[0,1,2,3,4,5,6]</v>
          </cell>
          <cell r="H399" t="str">
            <v>SpriteUi/Building/Floor/building11</v>
          </cell>
        </row>
        <row r="400">
          <cell r="D400" t="str">
            <v>av工作室</v>
          </cell>
          <cell r="E400">
            <v>9</v>
          </cell>
          <cell r="F400" t="str">
            <v>AvFilm</v>
          </cell>
          <cell r="G400" t="str">
            <v>[0,1,2,3,4,5,6]</v>
          </cell>
          <cell r="H400" t="str">
            <v>SpriteUi/Building/Floor/building11</v>
          </cell>
        </row>
        <row r="401">
          <cell r="D401" t="str">
            <v>av工作室</v>
          </cell>
          <cell r="E401">
            <v>9</v>
          </cell>
          <cell r="F401" t="str">
            <v>AvFilm</v>
          </cell>
          <cell r="G401" t="str">
            <v>[0,1,2,3,4,5,6]</v>
          </cell>
          <cell r="H401" t="str">
            <v>SpriteUi/Building/Floor/building11</v>
          </cell>
        </row>
        <row r="402">
          <cell r="D402" t="str">
            <v>av工作室</v>
          </cell>
          <cell r="E402">
            <v>9</v>
          </cell>
          <cell r="F402" t="str">
            <v>AvFilm</v>
          </cell>
          <cell r="G402" t="str">
            <v>[0,1,2,3,4,5,6]</v>
          </cell>
          <cell r="H402" t="str">
            <v>SpriteUi/Building/Floor/building11</v>
          </cell>
        </row>
        <row r="403">
          <cell r="D403" t="str">
            <v>av工作室</v>
          </cell>
          <cell r="E403">
            <v>9</v>
          </cell>
          <cell r="F403" t="str">
            <v>AvFilm</v>
          </cell>
          <cell r="G403" t="str">
            <v>[0,1,2,3,4,5,6]</v>
          </cell>
          <cell r="H403" t="str">
            <v>SpriteUi/Building/Floor/building11</v>
          </cell>
        </row>
        <row r="404">
          <cell r="D404" t="str">
            <v>av工作室</v>
          </cell>
          <cell r="E404">
            <v>9</v>
          </cell>
          <cell r="F404" t="str">
            <v>AvFilm</v>
          </cell>
          <cell r="G404" t="str">
            <v>[0,1,2,3,4,5,6]</v>
          </cell>
          <cell r="H404" t="str">
            <v>SpriteUi/Building/Floor/building11</v>
          </cell>
        </row>
        <row r="405">
          <cell r="D405" t="str">
            <v>av工作室</v>
          </cell>
          <cell r="E405">
            <v>10</v>
          </cell>
          <cell r="F405" t="str">
            <v>AvFilm</v>
          </cell>
          <cell r="G405" t="str">
            <v>[0,1,2,3,4,5,6]</v>
          </cell>
          <cell r="H405" t="str">
            <v>SpriteUi/Building/Floor/building11</v>
          </cell>
        </row>
        <row r="406">
          <cell r="D406" t="str">
            <v>av工作室</v>
          </cell>
          <cell r="E406">
            <v>10</v>
          </cell>
          <cell r="F406" t="str">
            <v>AvFilm</v>
          </cell>
          <cell r="G406" t="str">
            <v>[0,1,2,3,4,5,6]</v>
          </cell>
          <cell r="H406" t="str">
            <v>SpriteUi/Building/Floor/building11</v>
          </cell>
        </row>
        <row r="407">
          <cell r="D407" t="str">
            <v>av工作室</v>
          </cell>
          <cell r="E407">
            <v>10</v>
          </cell>
          <cell r="F407" t="str">
            <v>AvFilm</v>
          </cell>
          <cell r="G407" t="str">
            <v>[0,1,2,3,4,5,6]</v>
          </cell>
          <cell r="H407" t="str">
            <v>SpriteUi/Building/Floor/building11</v>
          </cell>
        </row>
        <row r="408">
          <cell r="D408" t="str">
            <v>av工作室</v>
          </cell>
          <cell r="E408">
            <v>10</v>
          </cell>
          <cell r="F408" t="str">
            <v>AvFilm</v>
          </cell>
          <cell r="G408" t="str">
            <v>[0,1,2,3,4,5,6]</v>
          </cell>
          <cell r="H408" t="str">
            <v>SpriteUi/Building/Floor/building11</v>
          </cell>
        </row>
        <row r="409">
          <cell r="D409" t="str">
            <v>av工作室</v>
          </cell>
          <cell r="E409">
            <v>10</v>
          </cell>
          <cell r="F409" t="str">
            <v>AvFilm</v>
          </cell>
          <cell r="G409" t="str">
            <v>[0,1,2,3,4,5,6]</v>
          </cell>
          <cell r="H409" t="str">
            <v>SpriteUi/Building/Floor/building11</v>
          </cell>
        </row>
        <row r="410">
          <cell r="D410" t="str">
            <v>av工作室</v>
          </cell>
          <cell r="E410">
            <v>10</v>
          </cell>
          <cell r="F410" t="str">
            <v>AvFilm</v>
          </cell>
          <cell r="G410" t="str">
            <v>[0,1,2,3,4,5,6]</v>
          </cell>
          <cell r="H410" t="str">
            <v>SpriteUi/Building/Floor/building11</v>
          </cell>
        </row>
        <row r="411">
          <cell r="D411" t="str">
            <v>av工作室</v>
          </cell>
          <cell r="E411">
            <v>11</v>
          </cell>
          <cell r="F411" t="str">
            <v>AvFilm</v>
          </cell>
          <cell r="G411" t="str">
            <v>[0,1,2,3,4,5,6]</v>
          </cell>
          <cell r="H411" t="str">
            <v>SpriteUi/Building/Floor/building11</v>
          </cell>
        </row>
        <row r="412">
          <cell r="D412" t="str">
            <v>av工作室</v>
          </cell>
          <cell r="E412">
            <v>11</v>
          </cell>
          <cell r="F412" t="str">
            <v>AvFilm</v>
          </cell>
          <cell r="G412" t="str">
            <v>[0,1,2,3,4,5,6]</v>
          </cell>
          <cell r="H412" t="str">
            <v>SpriteUi/Building/Floor/building11</v>
          </cell>
        </row>
        <row r="413">
          <cell r="D413" t="str">
            <v>av工作室</v>
          </cell>
          <cell r="E413">
            <v>11</v>
          </cell>
          <cell r="F413" t="str">
            <v>AvFilm</v>
          </cell>
          <cell r="G413" t="str">
            <v>[0,1,2,3,4,5,6]</v>
          </cell>
          <cell r="H413" t="str">
            <v>SpriteUi/Building/Floor/building11</v>
          </cell>
        </row>
        <row r="414">
          <cell r="D414" t="str">
            <v>av工作室</v>
          </cell>
          <cell r="E414">
            <v>11</v>
          </cell>
          <cell r="F414" t="str">
            <v>AvFilm</v>
          </cell>
          <cell r="G414" t="str">
            <v>[0,1,2,3,4,5,6]</v>
          </cell>
          <cell r="H414" t="str">
            <v>SpriteUi/Building/Floor/building11</v>
          </cell>
        </row>
        <row r="415">
          <cell r="D415" t="str">
            <v>av工作室</v>
          </cell>
          <cell r="E415">
            <v>11</v>
          </cell>
          <cell r="F415" t="str">
            <v>AvFilm</v>
          </cell>
          <cell r="G415" t="str">
            <v>[0,1,2,3,4,5,6]</v>
          </cell>
          <cell r="H415" t="str">
            <v>SpriteUi/Building/Floor/building11</v>
          </cell>
        </row>
        <row r="416">
          <cell r="D416" t="str">
            <v>av工作室</v>
          </cell>
          <cell r="E416">
            <v>11</v>
          </cell>
          <cell r="F416" t="str">
            <v>AvFilm</v>
          </cell>
          <cell r="G416" t="str">
            <v>[0,1,2,3,4,5,6]</v>
          </cell>
          <cell r="H416" t="str">
            <v>SpriteUi/Building/Floor/building11</v>
          </cell>
        </row>
        <row r="417">
          <cell r="D417" t="str">
            <v>av工作室</v>
          </cell>
          <cell r="E417">
            <v>12</v>
          </cell>
          <cell r="F417" t="str">
            <v>AvFilm</v>
          </cell>
          <cell r="G417" t="str">
            <v>[0,1,2,3,4,5,6]</v>
          </cell>
          <cell r="H417" t="str">
            <v>SpriteUi/Building/Floor/building11</v>
          </cell>
        </row>
        <row r="418">
          <cell r="D418" t="str">
            <v>av工作室</v>
          </cell>
          <cell r="E418">
            <v>12</v>
          </cell>
          <cell r="F418" t="str">
            <v>AvFilm</v>
          </cell>
          <cell r="G418" t="str">
            <v>[0,1,2,3,4,5,6]</v>
          </cell>
          <cell r="H418" t="str">
            <v>SpriteUi/Building/Floor/building11</v>
          </cell>
        </row>
        <row r="419">
          <cell r="D419" t="str">
            <v>av工作室</v>
          </cell>
          <cell r="E419">
            <v>12</v>
          </cell>
          <cell r="F419" t="str">
            <v>AvFilm</v>
          </cell>
          <cell r="G419" t="str">
            <v>[0,1,2,3,4,5,6]</v>
          </cell>
          <cell r="H419" t="str">
            <v>SpriteUi/Building/Floor/building11</v>
          </cell>
        </row>
        <row r="420">
          <cell r="D420" t="str">
            <v>av工作室</v>
          </cell>
          <cell r="E420">
            <v>12</v>
          </cell>
          <cell r="F420" t="str">
            <v>AvFilm</v>
          </cell>
          <cell r="G420" t="str">
            <v>[0,1,2,3,4,5,6]</v>
          </cell>
          <cell r="H420" t="str">
            <v>SpriteUi/Building/Floor/building11</v>
          </cell>
        </row>
        <row r="421">
          <cell r="D421" t="str">
            <v>av工作室</v>
          </cell>
          <cell r="E421">
            <v>12</v>
          </cell>
          <cell r="F421" t="str">
            <v>AvFilm</v>
          </cell>
          <cell r="G421" t="str">
            <v>[0,1,2,3,4,5,6]</v>
          </cell>
          <cell r="H421" t="str">
            <v>SpriteUi/Building/Floor/building11</v>
          </cell>
        </row>
        <row r="422">
          <cell r="D422" t="str">
            <v>av工作室</v>
          </cell>
          <cell r="E422">
            <v>12</v>
          </cell>
          <cell r="F422" t="str">
            <v>AvFilm</v>
          </cell>
          <cell r="G422" t="str">
            <v>[0,1,2,3,4,5,6]</v>
          </cell>
          <cell r="H422" t="str">
            <v>SpriteUi/Building/Floor/building11</v>
          </cell>
        </row>
        <row r="423">
          <cell r="D423" t="str">
            <v>av工作室</v>
          </cell>
          <cell r="E423">
            <v>13</v>
          </cell>
          <cell r="F423" t="str">
            <v>AvFilm</v>
          </cell>
          <cell r="G423" t="str">
            <v>[0,1,2,3,4,5,6]</v>
          </cell>
          <cell r="H423" t="str">
            <v>SpriteUi/Building/Floor/building11</v>
          </cell>
        </row>
        <row r="424">
          <cell r="D424" t="str">
            <v>av工作室</v>
          </cell>
          <cell r="E424">
            <v>13</v>
          </cell>
          <cell r="F424" t="str">
            <v>AvFilm</v>
          </cell>
          <cell r="G424" t="str">
            <v>[0,1,2,3,4,5,6]</v>
          </cell>
          <cell r="H424" t="str">
            <v>SpriteUi/Building/Floor/building11</v>
          </cell>
        </row>
        <row r="425">
          <cell r="D425" t="str">
            <v>av工作室</v>
          </cell>
          <cell r="E425">
            <v>13</v>
          </cell>
          <cell r="F425" t="str">
            <v>AvFilm</v>
          </cell>
          <cell r="G425" t="str">
            <v>[0,1,2,3,4,5,6]</v>
          </cell>
          <cell r="H425" t="str">
            <v>SpriteUi/Building/Floor/building11</v>
          </cell>
        </row>
        <row r="426">
          <cell r="D426" t="str">
            <v>av工作室</v>
          </cell>
          <cell r="E426">
            <v>13</v>
          </cell>
          <cell r="F426" t="str">
            <v>AvFilm</v>
          </cell>
          <cell r="G426" t="str">
            <v>[0,1,2,3,4,5,6]</v>
          </cell>
          <cell r="H426" t="str">
            <v>SpriteUi/Building/Floor/building11</v>
          </cell>
        </row>
        <row r="427">
          <cell r="D427" t="str">
            <v>av工作室</v>
          </cell>
          <cell r="E427">
            <v>13</v>
          </cell>
          <cell r="F427" t="str">
            <v>AvFilm</v>
          </cell>
          <cell r="G427" t="str">
            <v>[0,1,2,3,4,5,6]</v>
          </cell>
          <cell r="H427" t="str">
            <v>SpriteUi/Building/Floor/building11</v>
          </cell>
        </row>
        <row r="428">
          <cell r="D428" t="str">
            <v>av工作室</v>
          </cell>
          <cell r="E428">
            <v>13</v>
          </cell>
          <cell r="F428" t="str">
            <v>AvFilm</v>
          </cell>
          <cell r="G428" t="str">
            <v>[0,1,2,3,4,5,6]</v>
          </cell>
          <cell r="H428" t="str">
            <v>SpriteUi/Building/Floor/building11</v>
          </cell>
        </row>
        <row r="429">
          <cell r="D429" t="str">
            <v>av工作室</v>
          </cell>
          <cell r="E429">
            <v>14</v>
          </cell>
          <cell r="F429" t="str">
            <v>AvFilm</v>
          </cell>
          <cell r="G429" t="str">
            <v>[0,1,2,3,4,5,6]</v>
          </cell>
          <cell r="H429" t="str">
            <v>SpriteUi/Building/Floor/building11</v>
          </cell>
        </row>
        <row r="430">
          <cell r="D430" t="str">
            <v>av工作室</v>
          </cell>
          <cell r="E430">
            <v>14</v>
          </cell>
          <cell r="F430" t="str">
            <v>AvFilm</v>
          </cell>
          <cell r="G430" t="str">
            <v>[0,1,2,3,4,5,6]</v>
          </cell>
          <cell r="H430" t="str">
            <v>SpriteUi/Building/Floor/building11</v>
          </cell>
        </row>
        <row r="431">
          <cell r="D431" t="str">
            <v>av工作室</v>
          </cell>
          <cell r="E431">
            <v>14</v>
          </cell>
          <cell r="F431" t="str">
            <v>AvFilm</v>
          </cell>
          <cell r="G431" t="str">
            <v>[0,1,2,3,4,5,6]</v>
          </cell>
          <cell r="H431" t="str">
            <v>SpriteUi/Building/Floor/building11</v>
          </cell>
        </row>
        <row r="432">
          <cell r="D432" t="str">
            <v>豪宅</v>
          </cell>
          <cell r="E432">
            <v>0</v>
          </cell>
          <cell r="F432" t="str">
            <v>LuxuryMansion</v>
          </cell>
          <cell r="G432" t="str">
            <v>[0]</v>
          </cell>
          <cell r="H432" t="str">
            <v>SpriteUi/Building/Floor/building17</v>
          </cell>
        </row>
        <row r="433">
          <cell r="D433" t="str">
            <v>豪宅</v>
          </cell>
          <cell r="E433">
            <v>1</v>
          </cell>
          <cell r="F433" t="str">
            <v>LuxuryMansion</v>
          </cell>
          <cell r="G433" t="str">
            <v>[0,1]</v>
          </cell>
          <cell r="H433" t="str">
            <v>SpriteUi/Building/Floor/building17</v>
          </cell>
        </row>
        <row r="434">
          <cell r="D434" t="str">
            <v>豪宅</v>
          </cell>
          <cell r="E434">
            <v>2</v>
          </cell>
          <cell r="F434" t="str">
            <v>LuxuryMansion</v>
          </cell>
          <cell r="G434" t="str">
            <v>[0,1,2]</v>
          </cell>
          <cell r="H434" t="str">
            <v>SpriteUi/Building/Floor/building17</v>
          </cell>
        </row>
        <row r="435">
          <cell r="D435" t="str">
            <v>豪宅</v>
          </cell>
          <cell r="E435">
            <v>2</v>
          </cell>
          <cell r="F435" t="str">
            <v>LuxuryMansion</v>
          </cell>
          <cell r="G435" t="str">
            <v>[0,1,2]</v>
          </cell>
          <cell r="H435" t="str">
            <v>SpriteUi/Building/Floor/building17</v>
          </cell>
        </row>
        <row r="436">
          <cell r="D436" t="str">
            <v>豪宅</v>
          </cell>
          <cell r="E436">
            <v>2</v>
          </cell>
          <cell r="F436" t="str">
            <v>LuxuryMansion</v>
          </cell>
          <cell r="G436" t="str">
            <v>[0,1,2]</v>
          </cell>
          <cell r="H436" t="str">
            <v>SpriteUi/Building/Floor/building17</v>
          </cell>
        </row>
        <row r="437">
          <cell r="D437" t="str">
            <v>豪宅</v>
          </cell>
          <cell r="E437">
            <v>3</v>
          </cell>
          <cell r="F437" t="str">
            <v>LuxuryMansion</v>
          </cell>
          <cell r="G437" t="str">
            <v>[0,1,2,3]</v>
          </cell>
          <cell r="H437" t="str">
            <v>SpriteUi/Building/Floor/building17</v>
          </cell>
        </row>
        <row r="438">
          <cell r="D438" t="str">
            <v>豪宅</v>
          </cell>
          <cell r="E438">
            <v>3</v>
          </cell>
          <cell r="F438" t="str">
            <v>LuxuryMansion</v>
          </cell>
          <cell r="G438" t="str">
            <v>[0,1,2,3]</v>
          </cell>
          <cell r="H438" t="str">
            <v>SpriteUi/Building/Floor/building17</v>
          </cell>
        </row>
        <row r="439">
          <cell r="D439" t="str">
            <v>豪宅</v>
          </cell>
          <cell r="E439">
            <v>4</v>
          </cell>
          <cell r="F439" t="str">
            <v>LuxuryMansion</v>
          </cell>
          <cell r="G439" t="str">
            <v>[0,1,2,3,4]</v>
          </cell>
          <cell r="H439" t="str">
            <v>SpriteUi/Building/Floor/building17</v>
          </cell>
        </row>
        <row r="440">
          <cell r="D440" t="str">
            <v>豪宅</v>
          </cell>
          <cell r="E440">
            <v>4</v>
          </cell>
          <cell r="F440" t="str">
            <v>LuxuryMansion</v>
          </cell>
          <cell r="G440" t="str">
            <v>[0,1,2,3,4]</v>
          </cell>
          <cell r="H440" t="str">
            <v>SpriteUi/Building/Floor/building17</v>
          </cell>
        </row>
        <row r="441">
          <cell r="D441" t="str">
            <v>豪宅</v>
          </cell>
          <cell r="E441">
            <v>5</v>
          </cell>
          <cell r="F441" t="str">
            <v>LuxuryMansion</v>
          </cell>
          <cell r="G441" t="str">
            <v>[0,1,2,3,4,5]</v>
          </cell>
          <cell r="H441" t="str">
            <v>SpriteUi/Building/Floor/building17</v>
          </cell>
        </row>
        <row r="442">
          <cell r="D442" t="str">
            <v>豪宅</v>
          </cell>
          <cell r="E442">
            <v>5</v>
          </cell>
          <cell r="F442" t="str">
            <v>LuxuryMansion</v>
          </cell>
          <cell r="G442" t="str">
            <v>[0,1,2,3,4,5]</v>
          </cell>
          <cell r="H442" t="str">
            <v>SpriteUi/Building/Floor/building17</v>
          </cell>
        </row>
        <row r="443">
          <cell r="D443" t="str">
            <v>豪宅</v>
          </cell>
          <cell r="E443">
            <v>5</v>
          </cell>
          <cell r="F443" t="str">
            <v>LuxuryMansion</v>
          </cell>
          <cell r="G443" t="str">
            <v>[0,1,2,3,4,5]</v>
          </cell>
          <cell r="H443" t="str">
            <v>SpriteUi/Building/Floor/building17</v>
          </cell>
        </row>
        <row r="444">
          <cell r="D444" t="str">
            <v>豪宅</v>
          </cell>
          <cell r="E444">
            <v>6</v>
          </cell>
          <cell r="F444" t="str">
            <v>LuxuryMansion</v>
          </cell>
          <cell r="G444" t="str">
            <v>[0,1,2,3,4,5,6]</v>
          </cell>
          <cell r="H444" t="str">
            <v>SpriteUi/Building/Floor/building17</v>
          </cell>
        </row>
        <row r="445">
          <cell r="D445" t="str">
            <v>豪宅</v>
          </cell>
          <cell r="E445">
            <v>6</v>
          </cell>
          <cell r="F445" t="str">
            <v>LuxuryMansion</v>
          </cell>
          <cell r="G445" t="str">
            <v>[0,1,2,3,4,5,6]</v>
          </cell>
          <cell r="H445" t="str">
            <v>SpriteUi/Building/Floor/building17</v>
          </cell>
        </row>
        <row r="446">
          <cell r="D446" t="str">
            <v>豪宅</v>
          </cell>
          <cell r="E446">
            <v>6</v>
          </cell>
          <cell r="F446" t="str">
            <v>LuxuryMansion</v>
          </cell>
          <cell r="G446" t="str">
            <v>[0,1,2,3,4,5,6]</v>
          </cell>
          <cell r="H446" t="str">
            <v>SpriteUi/Building/Floor/building17</v>
          </cell>
        </row>
        <row r="447">
          <cell r="D447" t="str">
            <v>豪宅</v>
          </cell>
          <cell r="E447">
            <v>6</v>
          </cell>
          <cell r="F447" t="str">
            <v>LuxuryMansion</v>
          </cell>
          <cell r="G447" t="str">
            <v>[0,1,2,3,4,5,6]</v>
          </cell>
          <cell r="H447" t="str">
            <v>SpriteUi/Building/Floor/building17</v>
          </cell>
        </row>
        <row r="448">
          <cell r="D448" t="str">
            <v>豪宅</v>
          </cell>
          <cell r="E448">
            <v>7</v>
          </cell>
          <cell r="F448" t="str">
            <v>LuxuryMansion</v>
          </cell>
          <cell r="G448" t="str">
            <v>[0,1,2,3,4,5,6]</v>
          </cell>
          <cell r="H448" t="str">
            <v>SpriteUi/Building/Floor/building17</v>
          </cell>
        </row>
        <row r="449">
          <cell r="D449" t="str">
            <v>豪宅</v>
          </cell>
          <cell r="E449">
            <v>7</v>
          </cell>
          <cell r="F449" t="str">
            <v>LuxuryMansion</v>
          </cell>
          <cell r="G449" t="str">
            <v>[0,1,2,3,4,5,6]</v>
          </cell>
          <cell r="H449" t="str">
            <v>SpriteUi/Building/Floor/building17</v>
          </cell>
        </row>
        <row r="450">
          <cell r="D450" t="str">
            <v>豪宅</v>
          </cell>
          <cell r="E450">
            <v>7</v>
          </cell>
          <cell r="F450" t="str">
            <v>LuxuryMansion</v>
          </cell>
          <cell r="G450" t="str">
            <v>[0,1,2,3,4,5,6]</v>
          </cell>
          <cell r="H450" t="str">
            <v>SpriteUi/Building/Floor/building17</v>
          </cell>
        </row>
        <row r="451">
          <cell r="D451" t="str">
            <v>豪宅</v>
          </cell>
          <cell r="E451">
            <v>7</v>
          </cell>
          <cell r="F451" t="str">
            <v>LuxuryMansion</v>
          </cell>
          <cell r="G451" t="str">
            <v>[0,1,2,3,4,5,6]</v>
          </cell>
          <cell r="H451" t="str">
            <v>SpriteUi/Building/Floor/building17</v>
          </cell>
        </row>
        <row r="452">
          <cell r="D452" t="str">
            <v>豪宅</v>
          </cell>
          <cell r="E452">
            <v>7</v>
          </cell>
          <cell r="F452" t="str">
            <v>LuxuryMansion</v>
          </cell>
          <cell r="G452" t="str">
            <v>[0,1,2,3,4,5,6]</v>
          </cell>
          <cell r="H452" t="str">
            <v>SpriteUi/Building/Floor/building17</v>
          </cell>
        </row>
        <row r="453">
          <cell r="D453" t="str">
            <v>豪宅</v>
          </cell>
          <cell r="E453">
            <v>7</v>
          </cell>
          <cell r="F453" t="str">
            <v>LuxuryMansion</v>
          </cell>
          <cell r="G453" t="str">
            <v>[0,1,2,3,4,5,6]</v>
          </cell>
          <cell r="H453" t="str">
            <v>SpriteUi/Building/Floor/building17</v>
          </cell>
        </row>
        <row r="454">
          <cell r="D454" t="str">
            <v>豪宅</v>
          </cell>
          <cell r="E454">
            <v>8</v>
          </cell>
          <cell r="F454" t="str">
            <v>LuxuryMansion</v>
          </cell>
          <cell r="G454" t="str">
            <v>[0,1,2,3,4,5,6]</v>
          </cell>
          <cell r="H454" t="str">
            <v>SpriteUi/Building/Floor/building17</v>
          </cell>
        </row>
        <row r="455">
          <cell r="D455" t="str">
            <v>豪宅</v>
          </cell>
          <cell r="E455">
            <v>8</v>
          </cell>
          <cell r="F455" t="str">
            <v>LuxuryMansion</v>
          </cell>
          <cell r="G455" t="str">
            <v>[0,1,2,3,4,5,6]</v>
          </cell>
          <cell r="H455" t="str">
            <v>SpriteUi/Building/Floor/building17</v>
          </cell>
        </row>
        <row r="456">
          <cell r="D456" t="str">
            <v>豪宅</v>
          </cell>
          <cell r="E456">
            <v>8</v>
          </cell>
          <cell r="F456" t="str">
            <v>LuxuryMansion</v>
          </cell>
          <cell r="G456" t="str">
            <v>[0,1,2,3,4,5,6]</v>
          </cell>
          <cell r="H456" t="str">
            <v>SpriteUi/Building/Floor/building17</v>
          </cell>
        </row>
        <row r="457">
          <cell r="D457" t="str">
            <v>豪宅</v>
          </cell>
          <cell r="E457">
            <v>8</v>
          </cell>
          <cell r="F457" t="str">
            <v>LuxuryMansion</v>
          </cell>
          <cell r="G457" t="str">
            <v>[0,1,2,3,4,5,6]</v>
          </cell>
          <cell r="H457" t="str">
            <v>SpriteUi/Building/Floor/building17</v>
          </cell>
        </row>
        <row r="458">
          <cell r="D458" t="str">
            <v>豪宅</v>
          </cell>
          <cell r="E458">
            <v>8</v>
          </cell>
          <cell r="F458" t="str">
            <v>LuxuryMansion</v>
          </cell>
          <cell r="G458" t="str">
            <v>[0,1,2,3,4,5,6]</v>
          </cell>
          <cell r="H458" t="str">
            <v>SpriteUi/Building/Floor/building17</v>
          </cell>
        </row>
        <row r="459">
          <cell r="D459" t="str">
            <v>豪宅</v>
          </cell>
          <cell r="E459">
            <v>8</v>
          </cell>
          <cell r="F459" t="str">
            <v>LuxuryMansion</v>
          </cell>
          <cell r="G459" t="str">
            <v>[0,1,2,3,4,5,6]</v>
          </cell>
          <cell r="H459" t="str">
            <v>SpriteUi/Building/Floor/building17</v>
          </cell>
        </row>
        <row r="460">
          <cell r="D460" t="str">
            <v>豪宅</v>
          </cell>
          <cell r="E460">
            <v>9</v>
          </cell>
          <cell r="F460" t="str">
            <v>LuxuryMansion</v>
          </cell>
          <cell r="G460" t="str">
            <v>[0,1,2,3,4,5,6]</v>
          </cell>
          <cell r="H460" t="str">
            <v>SpriteUi/Building/Floor/building17</v>
          </cell>
        </row>
        <row r="461">
          <cell r="D461" t="str">
            <v>豪宅</v>
          </cell>
          <cell r="E461">
            <v>9</v>
          </cell>
          <cell r="F461" t="str">
            <v>LuxuryMansion</v>
          </cell>
          <cell r="G461" t="str">
            <v>[0,1,2,3,4,5,6]</v>
          </cell>
          <cell r="H461" t="str">
            <v>SpriteUi/Building/Floor/building17</v>
          </cell>
        </row>
        <row r="462">
          <cell r="D462" t="str">
            <v>豪宅</v>
          </cell>
          <cell r="E462">
            <v>9</v>
          </cell>
          <cell r="F462" t="str">
            <v>LuxuryMansion</v>
          </cell>
          <cell r="G462" t="str">
            <v>[0,1,2,3,4,5,6]</v>
          </cell>
          <cell r="H462" t="str">
            <v>SpriteUi/Building/Floor/building17</v>
          </cell>
        </row>
        <row r="463">
          <cell r="D463" t="str">
            <v>豪宅</v>
          </cell>
          <cell r="E463">
            <v>9</v>
          </cell>
          <cell r="F463" t="str">
            <v>LuxuryMansion</v>
          </cell>
          <cell r="G463" t="str">
            <v>[0,1,2,3,4,5,6]</v>
          </cell>
          <cell r="H463" t="str">
            <v>SpriteUi/Building/Floor/building17</v>
          </cell>
        </row>
        <row r="464">
          <cell r="D464" t="str">
            <v>豪宅</v>
          </cell>
          <cell r="E464">
            <v>9</v>
          </cell>
          <cell r="F464" t="str">
            <v>LuxuryMansion</v>
          </cell>
          <cell r="G464" t="str">
            <v>[0,1,2,3,4,5,6]</v>
          </cell>
          <cell r="H464" t="str">
            <v>SpriteUi/Building/Floor/building17</v>
          </cell>
        </row>
        <row r="465">
          <cell r="D465" t="str">
            <v>豪宅</v>
          </cell>
          <cell r="E465">
            <v>9</v>
          </cell>
          <cell r="F465" t="str">
            <v>LuxuryMansion</v>
          </cell>
          <cell r="G465" t="str">
            <v>[0,1,2,3,4,5,6]</v>
          </cell>
          <cell r="H465" t="str">
            <v>SpriteUi/Building/Floor/building17</v>
          </cell>
        </row>
        <row r="466">
          <cell r="D466" t="str">
            <v>豪宅</v>
          </cell>
          <cell r="E466">
            <v>10</v>
          </cell>
          <cell r="F466" t="str">
            <v>LuxuryMansion</v>
          </cell>
          <cell r="G466" t="str">
            <v>[0,1,2,3,4,5,6]</v>
          </cell>
          <cell r="H466" t="str">
            <v>SpriteUi/Building/Floor/building17</v>
          </cell>
        </row>
        <row r="467">
          <cell r="D467" t="str">
            <v>豪宅</v>
          </cell>
          <cell r="E467">
            <v>10</v>
          </cell>
          <cell r="F467" t="str">
            <v>LuxuryMansion</v>
          </cell>
          <cell r="G467" t="str">
            <v>[0,1,2,3,4,5,6]</v>
          </cell>
          <cell r="H467" t="str">
            <v>SpriteUi/Building/Floor/building17</v>
          </cell>
        </row>
        <row r="468">
          <cell r="D468" t="str">
            <v>豪宅</v>
          </cell>
          <cell r="E468">
            <v>10</v>
          </cell>
          <cell r="F468" t="str">
            <v>LuxuryMansion</v>
          </cell>
          <cell r="G468" t="str">
            <v>[0,1,2,3,4,5,6]</v>
          </cell>
          <cell r="H468" t="str">
            <v>SpriteUi/Building/Floor/building17</v>
          </cell>
        </row>
        <row r="469">
          <cell r="D469" t="str">
            <v>豪宅</v>
          </cell>
          <cell r="E469">
            <v>10</v>
          </cell>
          <cell r="F469" t="str">
            <v>LuxuryMansion</v>
          </cell>
          <cell r="G469" t="str">
            <v>[0,1,2,3,4,5,6]</v>
          </cell>
          <cell r="H469" t="str">
            <v>SpriteUi/Building/Floor/building17</v>
          </cell>
        </row>
        <row r="470">
          <cell r="D470" t="str">
            <v>豪宅</v>
          </cell>
          <cell r="E470">
            <v>10</v>
          </cell>
          <cell r="F470" t="str">
            <v>LuxuryMansion</v>
          </cell>
          <cell r="G470" t="str">
            <v>[0,1,2,3,4,5,6]</v>
          </cell>
          <cell r="H470" t="str">
            <v>SpriteUi/Building/Floor/building17</v>
          </cell>
        </row>
        <row r="471">
          <cell r="D471" t="str">
            <v>豪宅</v>
          </cell>
          <cell r="E471">
            <v>10</v>
          </cell>
          <cell r="F471" t="str">
            <v>LuxuryMansion</v>
          </cell>
          <cell r="G471" t="str">
            <v>[0,1,2,3,4,5,6]</v>
          </cell>
          <cell r="H471" t="str">
            <v>SpriteUi/Building/Floor/building17</v>
          </cell>
        </row>
        <row r="472">
          <cell r="D472" t="str">
            <v>豪宅</v>
          </cell>
          <cell r="E472">
            <v>11</v>
          </cell>
          <cell r="F472" t="str">
            <v>LuxuryMansion</v>
          </cell>
          <cell r="G472" t="str">
            <v>[0,1,2,3,4,5,6]</v>
          </cell>
          <cell r="H472" t="str">
            <v>SpriteUi/Building/Floor/building17</v>
          </cell>
        </row>
        <row r="473">
          <cell r="D473" t="str">
            <v>豪宅</v>
          </cell>
          <cell r="E473">
            <v>11</v>
          </cell>
          <cell r="F473" t="str">
            <v>LuxuryMansion</v>
          </cell>
          <cell r="G473" t="str">
            <v>[0,1,2,3,4,5,6]</v>
          </cell>
          <cell r="H473" t="str">
            <v>SpriteUi/Building/Floor/building17</v>
          </cell>
        </row>
        <row r="474">
          <cell r="D474" t="str">
            <v>豪宅</v>
          </cell>
          <cell r="E474">
            <v>11</v>
          </cell>
          <cell r="F474" t="str">
            <v>LuxuryMansion</v>
          </cell>
          <cell r="G474" t="str">
            <v>[0,1,2,3,4,5,6]</v>
          </cell>
          <cell r="H474" t="str">
            <v>SpriteUi/Building/Floor/building17</v>
          </cell>
        </row>
        <row r="475">
          <cell r="D475" t="str">
            <v>豪宅</v>
          </cell>
          <cell r="E475">
            <v>11</v>
          </cell>
          <cell r="F475" t="str">
            <v>LuxuryMansion</v>
          </cell>
          <cell r="G475" t="str">
            <v>[0,1,2,3,4,5,6]</v>
          </cell>
          <cell r="H475" t="str">
            <v>SpriteUi/Building/Floor/building17</v>
          </cell>
        </row>
        <row r="476">
          <cell r="D476" t="str">
            <v>豪宅</v>
          </cell>
          <cell r="E476">
            <v>11</v>
          </cell>
          <cell r="F476" t="str">
            <v>LuxuryMansion</v>
          </cell>
          <cell r="G476" t="str">
            <v>[0,1,2,3,4,5,6]</v>
          </cell>
          <cell r="H476" t="str">
            <v>SpriteUi/Building/Floor/building17</v>
          </cell>
        </row>
        <row r="477">
          <cell r="D477" t="str">
            <v>豪宅</v>
          </cell>
          <cell r="E477">
            <v>11</v>
          </cell>
          <cell r="F477" t="str">
            <v>LuxuryMansion</v>
          </cell>
          <cell r="G477" t="str">
            <v>[0,1,2,3,4,5,6]</v>
          </cell>
          <cell r="H477" t="str">
            <v>SpriteUi/Building/Floor/building17</v>
          </cell>
        </row>
        <row r="478">
          <cell r="D478" t="str">
            <v>豪宅</v>
          </cell>
          <cell r="E478">
            <v>12</v>
          </cell>
          <cell r="F478" t="str">
            <v>LuxuryMansion</v>
          </cell>
          <cell r="G478" t="str">
            <v>[0,1,2,3,4,5,6]</v>
          </cell>
          <cell r="H478" t="str">
            <v>SpriteUi/Building/Floor/building17</v>
          </cell>
        </row>
        <row r="479">
          <cell r="D479" t="str">
            <v>豪宅</v>
          </cell>
          <cell r="E479">
            <v>12</v>
          </cell>
          <cell r="F479" t="str">
            <v>LuxuryMansion</v>
          </cell>
          <cell r="G479" t="str">
            <v>[0,1,2,3,4,5,6]</v>
          </cell>
          <cell r="H479" t="str">
            <v>SpriteUi/Building/Floor/building17</v>
          </cell>
        </row>
        <row r="480">
          <cell r="D480" t="str">
            <v>豪宅</v>
          </cell>
          <cell r="E480">
            <v>12</v>
          </cell>
          <cell r="F480" t="str">
            <v>LuxuryMansion</v>
          </cell>
          <cell r="G480" t="str">
            <v>[0,1,2,3,4,5,6]</v>
          </cell>
          <cell r="H480" t="str">
            <v>SpriteUi/Building/Floor/building17</v>
          </cell>
        </row>
        <row r="481">
          <cell r="D481" t="str">
            <v>豪宅</v>
          </cell>
          <cell r="E481">
            <v>12</v>
          </cell>
          <cell r="F481" t="str">
            <v>LuxuryMansion</v>
          </cell>
          <cell r="G481" t="str">
            <v>[0,1,2,3,4,5,6]</v>
          </cell>
          <cell r="H481" t="str">
            <v>SpriteUi/Building/Floor/building17</v>
          </cell>
        </row>
        <row r="482">
          <cell r="D482" t="str">
            <v>豪宅</v>
          </cell>
          <cell r="E482">
            <v>12</v>
          </cell>
          <cell r="F482" t="str">
            <v>LuxuryMansion</v>
          </cell>
          <cell r="G482" t="str">
            <v>[0,1,2,3,4,5,6]</v>
          </cell>
          <cell r="H482" t="str">
            <v>SpriteUi/Building/Floor/building17</v>
          </cell>
        </row>
        <row r="483">
          <cell r="D483" t="str">
            <v>豪宅</v>
          </cell>
          <cell r="E483">
            <v>12</v>
          </cell>
          <cell r="F483" t="str">
            <v>LuxuryMansion</v>
          </cell>
          <cell r="G483" t="str">
            <v>[0,1,2,3,4,5,6]</v>
          </cell>
          <cell r="H483" t="str">
            <v>SpriteUi/Building/Floor/building17</v>
          </cell>
        </row>
        <row r="484">
          <cell r="D484" t="str">
            <v>豪宅</v>
          </cell>
          <cell r="E484">
            <v>13</v>
          </cell>
          <cell r="F484" t="str">
            <v>LuxuryMansion</v>
          </cell>
          <cell r="G484" t="str">
            <v>[0,1,2,3,4,5,6]</v>
          </cell>
          <cell r="H484" t="str">
            <v>SpriteUi/Building/Floor/building17</v>
          </cell>
        </row>
        <row r="485">
          <cell r="D485" t="str">
            <v>豪宅</v>
          </cell>
          <cell r="E485">
            <v>13</v>
          </cell>
          <cell r="F485" t="str">
            <v>LuxuryMansion</v>
          </cell>
          <cell r="G485" t="str">
            <v>[0,1,2,3,4,5,6]</v>
          </cell>
          <cell r="H485" t="str">
            <v>SpriteUi/Building/Floor/building17</v>
          </cell>
        </row>
        <row r="486">
          <cell r="D486" t="str">
            <v>豪宅</v>
          </cell>
          <cell r="E486">
            <v>13</v>
          </cell>
          <cell r="F486" t="str">
            <v>LuxuryMansion</v>
          </cell>
          <cell r="G486" t="str">
            <v>[0,1,2,3,4,5,6]</v>
          </cell>
          <cell r="H486" t="str">
            <v>SpriteUi/Building/Floor/building17</v>
          </cell>
        </row>
        <row r="487">
          <cell r="D487" t="str">
            <v>豪宅</v>
          </cell>
          <cell r="E487">
            <v>13</v>
          </cell>
          <cell r="F487" t="str">
            <v>LuxuryMansion</v>
          </cell>
          <cell r="G487" t="str">
            <v>[0,1,2,3,4,5,6]</v>
          </cell>
          <cell r="H487" t="str">
            <v>SpriteUi/Building/Floor/building17</v>
          </cell>
        </row>
        <row r="488">
          <cell r="D488" t="str">
            <v>豪宅</v>
          </cell>
          <cell r="E488">
            <v>13</v>
          </cell>
          <cell r="F488" t="str">
            <v>LuxuryMansion</v>
          </cell>
          <cell r="G488" t="str">
            <v>[0,1,2,3,4,5,6]</v>
          </cell>
          <cell r="H488" t="str">
            <v>SpriteUi/Building/Floor/building17</v>
          </cell>
        </row>
        <row r="489">
          <cell r="D489" t="str">
            <v>豪宅</v>
          </cell>
          <cell r="E489">
            <v>13</v>
          </cell>
          <cell r="F489" t="str">
            <v>LuxuryMansion</v>
          </cell>
          <cell r="G489" t="str">
            <v>[0,1,2,3,4,5,6]</v>
          </cell>
          <cell r="H489" t="str">
            <v>SpriteUi/Building/Floor/building17</v>
          </cell>
        </row>
        <row r="490">
          <cell r="D490" t="str">
            <v>豪宅</v>
          </cell>
          <cell r="E490">
            <v>14</v>
          </cell>
          <cell r="F490" t="str">
            <v>LuxuryMansion</v>
          </cell>
          <cell r="G490" t="str">
            <v>[0,1,2,3,4,5,6]</v>
          </cell>
          <cell r="H490" t="str">
            <v>SpriteUi/Building/Floor/building17</v>
          </cell>
        </row>
        <row r="491">
          <cell r="D491" t="str">
            <v>豪宅</v>
          </cell>
          <cell r="E491">
            <v>14</v>
          </cell>
          <cell r="F491" t="str">
            <v>LuxuryMansion</v>
          </cell>
          <cell r="G491" t="str">
            <v>[0,1,2,3,4,5,6]</v>
          </cell>
          <cell r="H491" t="str">
            <v>SpriteUi/Building/Floor/building17</v>
          </cell>
        </row>
        <row r="492">
          <cell r="D492" t="str">
            <v>豪宅</v>
          </cell>
          <cell r="E492">
            <v>14</v>
          </cell>
          <cell r="F492" t="str">
            <v>LuxuryMansion</v>
          </cell>
          <cell r="G492" t="str">
            <v>[0,1,2,3,4,5,6]</v>
          </cell>
          <cell r="H492" t="str">
            <v>SpriteUi/Building/Floor/building17</v>
          </cell>
        </row>
        <row r="493">
          <cell r="D493" t="str">
            <v>拍卖行</v>
          </cell>
          <cell r="E493">
            <v>0</v>
          </cell>
          <cell r="F493" t="str">
            <v>AuctionHouses</v>
          </cell>
          <cell r="G493" t="str">
            <v>[0]</v>
          </cell>
          <cell r="H493" t="str">
            <v>SpriteUi/Building/Floor/building21</v>
          </cell>
        </row>
        <row r="494">
          <cell r="D494" t="str">
            <v>拍卖行</v>
          </cell>
          <cell r="E494">
            <v>1</v>
          </cell>
          <cell r="F494" t="str">
            <v>AuctionHouses</v>
          </cell>
          <cell r="G494" t="str">
            <v>[0,1]</v>
          </cell>
          <cell r="H494" t="str">
            <v>SpriteUi/Building/Floor/building21</v>
          </cell>
        </row>
        <row r="495">
          <cell r="D495" t="str">
            <v>拍卖行</v>
          </cell>
          <cell r="E495">
            <v>2</v>
          </cell>
          <cell r="F495" t="str">
            <v>AuctionHouses</v>
          </cell>
          <cell r="G495" t="str">
            <v>[0,1,2]</v>
          </cell>
          <cell r="H495" t="str">
            <v>SpriteUi/Building/Floor/building21</v>
          </cell>
        </row>
        <row r="496">
          <cell r="D496" t="str">
            <v>拍卖行</v>
          </cell>
          <cell r="E496">
            <v>2</v>
          </cell>
          <cell r="F496" t="str">
            <v>AuctionHouses</v>
          </cell>
          <cell r="G496" t="str">
            <v>[0,1,2]</v>
          </cell>
          <cell r="H496" t="str">
            <v>SpriteUi/Building/Floor/building21</v>
          </cell>
        </row>
        <row r="497">
          <cell r="D497" t="str">
            <v>拍卖行</v>
          </cell>
          <cell r="E497">
            <v>2</v>
          </cell>
          <cell r="F497" t="str">
            <v>AuctionHouses</v>
          </cell>
          <cell r="G497" t="str">
            <v>[0,1,2]</v>
          </cell>
          <cell r="H497" t="str">
            <v>SpriteUi/Building/Floor/building21</v>
          </cell>
        </row>
        <row r="498">
          <cell r="D498" t="str">
            <v>拍卖行</v>
          </cell>
          <cell r="E498">
            <v>3</v>
          </cell>
          <cell r="F498" t="str">
            <v>AuctionHouses</v>
          </cell>
          <cell r="G498" t="str">
            <v>[0,1,2,3]</v>
          </cell>
          <cell r="H498" t="str">
            <v>SpriteUi/Building/Floor/building21</v>
          </cell>
        </row>
        <row r="499">
          <cell r="D499" t="str">
            <v>拍卖行</v>
          </cell>
          <cell r="E499">
            <v>3</v>
          </cell>
          <cell r="F499" t="str">
            <v>AuctionHouses</v>
          </cell>
          <cell r="G499" t="str">
            <v>[0,1,2,3]</v>
          </cell>
          <cell r="H499" t="str">
            <v>SpriteUi/Building/Floor/building21</v>
          </cell>
        </row>
        <row r="500">
          <cell r="D500" t="str">
            <v>拍卖行</v>
          </cell>
          <cell r="E500">
            <v>4</v>
          </cell>
          <cell r="F500" t="str">
            <v>AuctionHouses</v>
          </cell>
          <cell r="G500" t="str">
            <v>[0,1,2,3,4]</v>
          </cell>
          <cell r="H500" t="str">
            <v>SpriteUi/Building/Floor/building21</v>
          </cell>
        </row>
        <row r="501">
          <cell r="D501" t="str">
            <v>拍卖行</v>
          </cell>
          <cell r="E501">
            <v>4</v>
          </cell>
          <cell r="F501" t="str">
            <v>AuctionHouses</v>
          </cell>
          <cell r="G501" t="str">
            <v>[0,1,2,3,4]</v>
          </cell>
          <cell r="H501" t="str">
            <v>SpriteUi/Building/Floor/building21</v>
          </cell>
        </row>
        <row r="502">
          <cell r="D502" t="str">
            <v>拍卖行</v>
          </cell>
          <cell r="E502">
            <v>5</v>
          </cell>
          <cell r="F502" t="str">
            <v>AuctionHouses</v>
          </cell>
          <cell r="G502" t="str">
            <v>[0,1,2,3,4,5]</v>
          </cell>
          <cell r="H502" t="str">
            <v>SpriteUi/Building/Floor/building21</v>
          </cell>
        </row>
        <row r="503">
          <cell r="D503" t="str">
            <v>拍卖行</v>
          </cell>
          <cell r="E503">
            <v>5</v>
          </cell>
          <cell r="F503" t="str">
            <v>AuctionHouses</v>
          </cell>
          <cell r="G503" t="str">
            <v>[0,1,2,3,4,5]</v>
          </cell>
          <cell r="H503" t="str">
            <v>SpriteUi/Building/Floor/building21</v>
          </cell>
        </row>
        <row r="504">
          <cell r="D504" t="str">
            <v>拍卖行</v>
          </cell>
          <cell r="E504">
            <v>5</v>
          </cell>
          <cell r="F504" t="str">
            <v>AuctionHouses</v>
          </cell>
          <cell r="G504" t="str">
            <v>[0,1,2,3,4,5]</v>
          </cell>
          <cell r="H504" t="str">
            <v>SpriteUi/Building/Floor/building21</v>
          </cell>
        </row>
        <row r="505">
          <cell r="D505" t="str">
            <v>拍卖行</v>
          </cell>
          <cell r="E505">
            <v>6</v>
          </cell>
          <cell r="F505" t="str">
            <v>AuctionHouses</v>
          </cell>
          <cell r="G505" t="str">
            <v>[0,1,2,3,4,5,6]</v>
          </cell>
          <cell r="H505" t="str">
            <v>SpriteUi/Building/Floor/building21</v>
          </cell>
        </row>
        <row r="506">
          <cell r="D506" t="str">
            <v>拍卖行</v>
          </cell>
          <cell r="E506">
            <v>6</v>
          </cell>
          <cell r="F506" t="str">
            <v>AuctionHouses</v>
          </cell>
          <cell r="G506" t="str">
            <v>[0,1,2,3,4,5,6]</v>
          </cell>
          <cell r="H506" t="str">
            <v>SpriteUi/Building/Floor/building21</v>
          </cell>
        </row>
        <row r="507">
          <cell r="D507" t="str">
            <v>拍卖行</v>
          </cell>
          <cell r="E507">
            <v>6</v>
          </cell>
          <cell r="F507" t="str">
            <v>AuctionHouses</v>
          </cell>
          <cell r="G507" t="str">
            <v>[0,1,2,3,4,5,6]</v>
          </cell>
          <cell r="H507" t="str">
            <v>SpriteUi/Building/Floor/building21</v>
          </cell>
        </row>
        <row r="508">
          <cell r="D508" t="str">
            <v>拍卖行</v>
          </cell>
          <cell r="E508">
            <v>6</v>
          </cell>
          <cell r="F508" t="str">
            <v>AuctionHouses</v>
          </cell>
          <cell r="G508" t="str">
            <v>[0,1,2,3,4,5,6]</v>
          </cell>
          <cell r="H508" t="str">
            <v>SpriteUi/Building/Floor/building21</v>
          </cell>
        </row>
        <row r="509">
          <cell r="D509" t="str">
            <v>拍卖行</v>
          </cell>
          <cell r="E509">
            <v>7</v>
          </cell>
          <cell r="F509" t="str">
            <v>AuctionHouses</v>
          </cell>
          <cell r="G509" t="str">
            <v>[0,1,2,3,4,5,6]</v>
          </cell>
          <cell r="H509" t="str">
            <v>SpriteUi/Building/Floor/building21</v>
          </cell>
        </row>
        <row r="510">
          <cell r="D510" t="str">
            <v>拍卖行</v>
          </cell>
          <cell r="E510">
            <v>7</v>
          </cell>
          <cell r="F510" t="str">
            <v>AuctionHouses</v>
          </cell>
          <cell r="G510" t="str">
            <v>[0,1,2,3,4,5,6]</v>
          </cell>
          <cell r="H510" t="str">
            <v>SpriteUi/Building/Floor/building21</v>
          </cell>
        </row>
        <row r="511">
          <cell r="D511" t="str">
            <v>拍卖行</v>
          </cell>
          <cell r="E511">
            <v>7</v>
          </cell>
          <cell r="F511" t="str">
            <v>AuctionHouses</v>
          </cell>
          <cell r="G511" t="str">
            <v>[0,1,2,3,4,5,6]</v>
          </cell>
          <cell r="H511" t="str">
            <v>SpriteUi/Building/Floor/building21</v>
          </cell>
        </row>
        <row r="512">
          <cell r="D512" t="str">
            <v>拍卖行</v>
          </cell>
          <cell r="E512">
            <v>7</v>
          </cell>
          <cell r="F512" t="str">
            <v>AuctionHouses</v>
          </cell>
          <cell r="G512" t="str">
            <v>[0,1,2,3,4,5,6]</v>
          </cell>
          <cell r="H512" t="str">
            <v>SpriteUi/Building/Floor/building21</v>
          </cell>
        </row>
        <row r="513">
          <cell r="D513" t="str">
            <v>拍卖行</v>
          </cell>
          <cell r="E513">
            <v>7</v>
          </cell>
          <cell r="F513" t="str">
            <v>AuctionHouses</v>
          </cell>
          <cell r="G513" t="str">
            <v>[0,1,2,3,4,5,6]</v>
          </cell>
          <cell r="H513" t="str">
            <v>SpriteUi/Building/Floor/building21</v>
          </cell>
        </row>
        <row r="514">
          <cell r="D514" t="str">
            <v>拍卖行</v>
          </cell>
          <cell r="E514">
            <v>7</v>
          </cell>
          <cell r="F514" t="str">
            <v>AuctionHouses</v>
          </cell>
          <cell r="G514" t="str">
            <v>[0,1,2,3,4,5,6]</v>
          </cell>
          <cell r="H514" t="str">
            <v>SpriteUi/Building/Floor/building21</v>
          </cell>
        </row>
        <row r="515">
          <cell r="D515" t="str">
            <v>拍卖行</v>
          </cell>
          <cell r="E515">
            <v>8</v>
          </cell>
          <cell r="F515" t="str">
            <v>AuctionHouses</v>
          </cell>
          <cell r="G515" t="str">
            <v>[0,1,2,3,4,5,6]</v>
          </cell>
          <cell r="H515" t="str">
            <v>SpriteUi/Building/Floor/building21</v>
          </cell>
        </row>
        <row r="516">
          <cell r="D516" t="str">
            <v>拍卖行</v>
          </cell>
          <cell r="E516">
            <v>8</v>
          </cell>
          <cell r="F516" t="str">
            <v>AuctionHouses</v>
          </cell>
          <cell r="G516" t="str">
            <v>[0,1,2,3,4,5,6]</v>
          </cell>
          <cell r="H516" t="str">
            <v>SpriteUi/Building/Floor/building21</v>
          </cell>
        </row>
        <row r="517">
          <cell r="D517" t="str">
            <v>拍卖行</v>
          </cell>
          <cell r="E517">
            <v>8</v>
          </cell>
          <cell r="F517" t="str">
            <v>AuctionHouses</v>
          </cell>
          <cell r="G517" t="str">
            <v>[0,1,2,3,4,5,6]</v>
          </cell>
          <cell r="H517" t="str">
            <v>SpriteUi/Building/Floor/building21</v>
          </cell>
        </row>
        <row r="518">
          <cell r="D518" t="str">
            <v>拍卖行</v>
          </cell>
          <cell r="E518">
            <v>8</v>
          </cell>
          <cell r="F518" t="str">
            <v>AuctionHouses</v>
          </cell>
          <cell r="G518" t="str">
            <v>[0,1,2,3,4,5,6]</v>
          </cell>
          <cell r="H518" t="str">
            <v>SpriteUi/Building/Floor/building21</v>
          </cell>
        </row>
        <row r="519">
          <cell r="D519" t="str">
            <v>拍卖行</v>
          </cell>
          <cell r="E519">
            <v>8</v>
          </cell>
          <cell r="F519" t="str">
            <v>AuctionHouses</v>
          </cell>
          <cell r="G519" t="str">
            <v>[0,1,2,3,4,5,6]</v>
          </cell>
          <cell r="H519" t="str">
            <v>SpriteUi/Building/Floor/building21</v>
          </cell>
        </row>
        <row r="520">
          <cell r="D520" t="str">
            <v>拍卖行</v>
          </cell>
          <cell r="E520">
            <v>8</v>
          </cell>
          <cell r="F520" t="str">
            <v>AuctionHouses</v>
          </cell>
          <cell r="G520" t="str">
            <v>[0,1,2,3,4,5,6]</v>
          </cell>
          <cell r="H520" t="str">
            <v>SpriteUi/Building/Floor/building21</v>
          </cell>
        </row>
        <row r="521">
          <cell r="D521" t="str">
            <v>拍卖行</v>
          </cell>
          <cell r="E521">
            <v>9</v>
          </cell>
          <cell r="F521" t="str">
            <v>AuctionHouses</v>
          </cell>
          <cell r="G521" t="str">
            <v>[0,1,2,3,4,5,6]</v>
          </cell>
          <cell r="H521" t="str">
            <v>SpriteUi/Building/Floor/building21</v>
          </cell>
        </row>
        <row r="522">
          <cell r="D522" t="str">
            <v>拍卖行</v>
          </cell>
          <cell r="E522">
            <v>9</v>
          </cell>
          <cell r="F522" t="str">
            <v>AuctionHouses</v>
          </cell>
          <cell r="G522" t="str">
            <v>[0,1,2,3,4,5,6]</v>
          </cell>
          <cell r="H522" t="str">
            <v>SpriteUi/Building/Floor/building21</v>
          </cell>
        </row>
        <row r="523">
          <cell r="D523" t="str">
            <v>拍卖行</v>
          </cell>
          <cell r="E523">
            <v>9</v>
          </cell>
          <cell r="F523" t="str">
            <v>AuctionHouses</v>
          </cell>
          <cell r="G523" t="str">
            <v>[0,1,2,3,4,5,6]</v>
          </cell>
          <cell r="H523" t="str">
            <v>SpriteUi/Building/Floor/building21</v>
          </cell>
        </row>
        <row r="524">
          <cell r="D524" t="str">
            <v>拍卖行</v>
          </cell>
          <cell r="E524">
            <v>9</v>
          </cell>
          <cell r="F524" t="str">
            <v>AuctionHouses</v>
          </cell>
          <cell r="G524" t="str">
            <v>[0,1,2,3,4,5,6]</v>
          </cell>
          <cell r="H524" t="str">
            <v>SpriteUi/Building/Floor/building21</v>
          </cell>
        </row>
        <row r="525">
          <cell r="D525" t="str">
            <v>拍卖行</v>
          </cell>
          <cell r="E525">
            <v>9</v>
          </cell>
          <cell r="F525" t="str">
            <v>AuctionHouses</v>
          </cell>
          <cell r="G525" t="str">
            <v>[0,1,2,3,4,5,6]</v>
          </cell>
          <cell r="H525" t="str">
            <v>SpriteUi/Building/Floor/building21</v>
          </cell>
        </row>
        <row r="526">
          <cell r="D526" t="str">
            <v>拍卖行</v>
          </cell>
          <cell r="E526">
            <v>9</v>
          </cell>
          <cell r="F526" t="str">
            <v>AuctionHouses</v>
          </cell>
          <cell r="G526" t="str">
            <v>[0,1,2,3,4,5,6]</v>
          </cell>
          <cell r="H526" t="str">
            <v>SpriteUi/Building/Floor/building21</v>
          </cell>
        </row>
        <row r="527">
          <cell r="D527" t="str">
            <v>拍卖行</v>
          </cell>
          <cell r="E527">
            <v>10</v>
          </cell>
          <cell r="F527" t="str">
            <v>AuctionHouses</v>
          </cell>
          <cell r="G527" t="str">
            <v>[0,1,2,3,4,5,6]</v>
          </cell>
          <cell r="H527" t="str">
            <v>SpriteUi/Building/Floor/building21</v>
          </cell>
        </row>
        <row r="528">
          <cell r="D528" t="str">
            <v>拍卖行</v>
          </cell>
          <cell r="E528">
            <v>10</v>
          </cell>
          <cell r="F528" t="str">
            <v>AuctionHouses</v>
          </cell>
          <cell r="G528" t="str">
            <v>[0,1,2,3,4,5,6]</v>
          </cell>
          <cell r="H528" t="str">
            <v>SpriteUi/Building/Floor/building21</v>
          </cell>
        </row>
        <row r="529">
          <cell r="D529" t="str">
            <v>拍卖行</v>
          </cell>
          <cell r="E529">
            <v>10</v>
          </cell>
          <cell r="F529" t="str">
            <v>AuctionHouses</v>
          </cell>
          <cell r="G529" t="str">
            <v>[0,1,2,3,4,5,6]</v>
          </cell>
          <cell r="H529" t="str">
            <v>SpriteUi/Building/Floor/building21</v>
          </cell>
        </row>
        <row r="530">
          <cell r="D530" t="str">
            <v>拍卖行</v>
          </cell>
          <cell r="E530">
            <v>10</v>
          </cell>
          <cell r="F530" t="str">
            <v>AuctionHouses</v>
          </cell>
          <cell r="G530" t="str">
            <v>[0,1,2,3,4,5,6]</v>
          </cell>
          <cell r="H530" t="str">
            <v>SpriteUi/Building/Floor/building21</v>
          </cell>
        </row>
        <row r="531">
          <cell r="D531" t="str">
            <v>拍卖行</v>
          </cell>
          <cell r="E531">
            <v>10</v>
          </cell>
          <cell r="F531" t="str">
            <v>AuctionHouses</v>
          </cell>
          <cell r="G531" t="str">
            <v>[0,1,2,3,4,5,6]</v>
          </cell>
          <cell r="H531" t="str">
            <v>SpriteUi/Building/Floor/building21</v>
          </cell>
        </row>
        <row r="532">
          <cell r="D532" t="str">
            <v>拍卖行</v>
          </cell>
          <cell r="E532">
            <v>10</v>
          </cell>
          <cell r="F532" t="str">
            <v>AuctionHouses</v>
          </cell>
          <cell r="G532" t="str">
            <v>[0,1,2,3,4,5,6]</v>
          </cell>
          <cell r="H532" t="str">
            <v>SpriteUi/Building/Floor/building21</v>
          </cell>
        </row>
        <row r="533">
          <cell r="D533" t="str">
            <v>拍卖行</v>
          </cell>
          <cell r="E533">
            <v>11</v>
          </cell>
          <cell r="F533" t="str">
            <v>AuctionHouses</v>
          </cell>
          <cell r="G533" t="str">
            <v>[0,1,2,3,4,5,6]</v>
          </cell>
          <cell r="H533" t="str">
            <v>SpriteUi/Building/Floor/building21</v>
          </cell>
        </row>
        <row r="534">
          <cell r="D534" t="str">
            <v>拍卖行</v>
          </cell>
          <cell r="E534">
            <v>11</v>
          </cell>
          <cell r="F534" t="str">
            <v>AuctionHouses</v>
          </cell>
          <cell r="G534" t="str">
            <v>[0,1,2,3,4,5,6]</v>
          </cell>
          <cell r="H534" t="str">
            <v>SpriteUi/Building/Floor/building21</v>
          </cell>
        </row>
        <row r="535">
          <cell r="D535" t="str">
            <v>拍卖行</v>
          </cell>
          <cell r="E535">
            <v>11</v>
          </cell>
          <cell r="F535" t="str">
            <v>AuctionHouses</v>
          </cell>
          <cell r="G535" t="str">
            <v>[0,1,2,3,4,5,6]</v>
          </cell>
          <cell r="H535" t="str">
            <v>SpriteUi/Building/Floor/building21</v>
          </cell>
        </row>
        <row r="536">
          <cell r="D536" t="str">
            <v>拍卖行</v>
          </cell>
          <cell r="E536">
            <v>11</v>
          </cell>
          <cell r="F536" t="str">
            <v>AuctionHouses</v>
          </cell>
          <cell r="G536" t="str">
            <v>[0,1,2,3,4,5,6]</v>
          </cell>
          <cell r="H536" t="str">
            <v>SpriteUi/Building/Floor/building21</v>
          </cell>
        </row>
        <row r="537">
          <cell r="D537" t="str">
            <v>拍卖行</v>
          </cell>
          <cell r="E537">
            <v>11</v>
          </cell>
          <cell r="F537" t="str">
            <v>AuctionHouses</v>
          </cell>
          <cell r="G537" t="str">
            <v>[0,1,2,3,4,5,6]</v>
          </cell>
          <cell r="H537" t="str">
            <v>SpriteUi/Building/Floor/building21</v>
          </cell>
        </row>
        <row r="538">
          <cell r="D538" t="str">
            <v>拍卖行</v>
          </cell>
          <cell r="E538">
            <v>11</v>
          </cell>
          <cell r="F538" t="str">
            <v>AuctionHouses</v>
          </cell>
          <cell r="G538" t="str">
            <v>[0,1,2,3,4,5,6]</v>
          </cell>
          <cell r="H538" t="str">
            <v>SpriteUi/Building/Floor/building21</v>
          </cell>
        </row>
        <row r="539">
          <cell r="D539" t="str">
            <v>拍卖行</v>
          </cell>
          <cell r="E539">
            <v>12</v>
          </cell>
          <cell r="F539" t="str">
            <v>AuctionHouses</v>
          </cell>
          <cell r="G539" t="str">
            <v>[0,1,2,3,4,5,6]</v>
          </cell>
          <cell r="H539" t="str">
            <v>SpriteUi/Building/Floor/building21</v>
          </cell>
        </row>
        <row r="540">
          <cell r="D540" t="str">
            <v>拍卖行</v>
          </cell>
          <cell r="E540">
            <v>12</v>
          </cell>
          <cell r="F540" t="str">
            <v>AuctionHouses</v>
          </cell>
          <cell r="G540" t="str">
            <v>[0,1,2,3,4,5,6]</v>
          </cell>
          <cell r="H540" t="str">
            <v>SpriteUi/Building/Floor/building21</v>
          </cell>
        </row>
        <row r="541">
          <cell r="D541" t="str">
            <v>拍卖行</v>
          </cell>
          <cell r="E541">
            <v>12</v>
          </cell>
          <cell r="F541" t="str">
            <v>AuctionHouses</v>
          </cell>
          <cell r="G541" t="str">
            <v>[0,1,2,3,4,5,6]</v>
          </cell>
          <cell r="H541" t="str">
            <v>SpriteUi/Building/Floor/building21</v>
          </cell>
        </row>
        <row r="542">
          <cell r="D542" t="str">
            <v>拍卖行</v>
          </cell>
          <cell r="E542">
            <v>12</v>
          </cell>
          <cell r="F542" t="str">
            <v>AuctionHouses</v>
          </cell>
          <cell r="G542" t="str">
            <v>[0,1,2,3,4,5,6]</v>
          </cell>
          <cell r="H542" t="str">
            <v>SpriteUi/Building/Floor/building21</v>
          </cell>
        </row>
        <row r="543">
          <cell r="D543" t="str">
            <v>拍卖行</v>
          </cell>
          <cell r="E543">
            <v>12</v>
          </cell>
          <cell r="F543" t="str">
            <v>AuctionHouses</v>
          </cell>
          <cell r="G543" t="str">
            <v>[0,1,2,3,4,5,6]</v>
          </cell>
          <cell r="H543" t="str">
            <v>SpriteUi/Building/Floor/building21</v>
          </cell>
        </row>
        <row r="544">
          <cell r="D544" t="str">
            <v>拍卖行</v>
          </cell>
          <cell r="E544">
            <v>12</v>
          </cell>
          <cell r="F544" t="str">
            <v>AuctionHouses</v>
          </cell>
          <cell r="G544" t="str">
            <v>[0,1,2,3,4,5,6]</v>
          </cell>
          <cell r="H544" t="str">
            <v>SpriteUi/Building/Floor/building21</v>
          </cell>
        </row>
        <row r="545">
          <cell r="D545" t="str">
            <v>拍卖行</v>
          </cell>
          <cell r="E545">
            <v>13</v>
          </cell>
          <cell r="F545" t="str">
            <v>AuctionHouses</v>
          </cell>
          <cell r="G545" t="str">
            <v>[0,1,2,3,4,5,6]</v>
          </cell>
          <cell r="H545" t="str">
            <v>SpriteUi/Building/Floor/building21</v>
          </cell>
        </row>
        <row r="546">
          <cell r="D546" t="str">
            <v>拍卖行</v>
          </cell>
          <cell r="E546">
            <v>13</v>
          </cell>
          <cell r="F546" t="str">
            <v>AuctionHouses</v>
          </cell>
          <cell r="G546" t="str">
            <v>[0,1,2,3,4,5,6]</v>
          </cell>
          <cell r="H546" t="str">
            <v>SpriteUi/Building/Floor/building21</v>
          </cell>
        </row>
        <row r="547">
          <cell r="D547" t="str">
            <v>拍卖行</v>
          </cell>
          <cell r="E547">
            <v>13</v>
          </cell>
          <cell r="F547" t="str">
            <v>AuctionHouses</v>
          </cell>
          <cell r="G547" t="str">
            <v>[0,1,2,3,4,5,6]</v>
          </cell>
          <cell r="H547" t="str">
            <v>SpriteUi/Building/Floor/building21</v>
          </cell>
        </row>
        <row r="548">
          <cell r="D548" t="str">
            <v>拍卖行</v>
          </cell>
          <cell r="E548">
            <v>13</v>
          </cell>
          <cell r="F548" t="str">
            <v>AuctionHouses</v>
          </cell>
          <cell r="G548" t="str">
            <v>[0,1,2,3,4,5,6]</v>
          </cell>
          <cell r="H548" t="str">
            <v>SpriteUi/Building/Floor/building21</v>
          </cell>
        </row>
        <row r="549">
          <cell r="D549" t="str">
            <v>拍卖行</v>
          </cell>
          <cell r="E549">
            <v>13</v>
          </cell>
          <cell r="F549" t="str">
            <v>AuctionHouses</v>
          </cell>
          <cell r="G549" t="str">
            <v>[0,1,2,3,4,5,6]</v>
          </cell>
          <cell r="H549" t="str">
            <v>SpriteUi/Building/Floor/building21</v>
          </cell>
        </row>
        <row r="550">
          <cell r="D550" t="str">
            <v>拍卖行</v>
          </cell>
          <cell r="E550">
            <v>13</v>
          </cell>
          <cell r="F550" t="str">
            <v>AuctionHouses</v>
          </cell>
          <cell r="G550" t="str">
            <v>[0,1,2,3,4,5,6]</v>
          </cell>
          <cell r="H550" t="str">
            <v>SpriteUi/Building/Floor/building21</v>
          </cell>
        </row>
        <row r="551">
          <cell r="D551" t="str">
            <v>拍卖行</v>
          </cell>
          <cell r="E551">
            <v>14</v>
          </cell>
          <cell r="F551" t="str">
            <v>AuctionHouses</v>
          </cell>
          <cell r="G551" t="str">
            <v>[0,1,2,3,4,5,6]</v>
          </cell>
          <cell r="H551" t="str">
            <v>SpriteUi/Building/Floor/building21</v>
          </cell>
        </row>
        <row r="552">
          <cell r="D552" t="str">
            <v>拍卖行</v>
          </cell>
          <cell r="E552">
            <v>14</v>
          </cell>
          <cell r="F552" t="str">
            <v>AuctionHouses</v>
          </cell>
          <cell r="G552" t="str">
            <v>[0,1,2,3,4,5,6]</v>
          </cell>
          <cell r="H552" t="str">
            <v>SpriteUi/Building/Floor/building21</v>
          </cell>
        </row>
        <row r="553">
          <cell r="D553" t="str">
            <v>拍卖行</v>
          </cell>
          <cell r="E553">
            <v>14</v>
          </cell>
          <cell r="F553" t="str">
            <v>AuctionHouses</v>
          </cell>
          <cell r="G553" t="str">
            <v>[0,1,2,3,4,5,6]</v>
          </cell>
          <cell r="H553" t="str">
            <v>SpriteUi/Building/Floor/building21</v>
          </cell>
        </row>
        <row r="554">
          <cell r="D554" t="str">
            <v>证件伪造室</v>
          </cell>
          <cell r="E554">
            <v>0</v>
          </cell>
          <cell r="F554" t="str">
            <v>ForgeryRoom</v>
          </cell>
          <cell r="G554" t="str">
            <v>[0]</v>
          </cell>
          <cell r="H554" t="str">
            <v>SpriteUi/Building/Floor/building19</v>
          </cell>
        </row>
        <row r="555">
          <cell r="D555" t="str">
            <v>证件伪造室</v>
          </cell>
          <cell r="E555">
            <v>1</v>
          </cell>
          <cell r="F555" t="str">
            <v>ForgeryRoom</v>
          </cell>
          <cell r="G555" t="str">
            <v>[0,1]</v>
          </cell>
          <cell r="H555" t="str">
            <v>SpriteUi/Building/Floor/building19</v>
          </cell>
        </row>
        <row r="556">
          <cell r="D556" t="str">
            <v>证件伪造室</v>
          </cell>
          <cell r="E556">
            <v>2</v>
          </cell>
          <cell r="F556" t="str">
            <v>ForgeryRoom</v>
          </cell>
          <cell r="G556" t="str">
            <v>[0,1,2]</v>
          </cell>
          <cell r="H556" t="str">
            <v>SpriteUi/Building/Floor/building19</v>
          </cell>
        </row>
        <row r="557">
          <cell r="D557" t="str">
            <v>证件伪造室</v>
          </cell>
          <cell r="E557">
            <v>2</v>
          </cell>
          <cell r="F557" t="str">
            <v>ForgeryRoom</v>
          </cell>
          <cell r="G557" t="str">
            <v>[0,1,2]</v>
          </cell>
          <cell r="H557" t="str">
            <v>SpriteUi/Building/Floor/building19</v>
          </cell>
        </row>
        <row r="558">
          <cell r="D558" t="str">
            <v>证件伪造室</v>
          </cell>
          <cell r="E558">
            <v>2</v>
          </cell>
          <cell r="F558" t="str">
            <v>ForgeryRoom</v>
          </cell>
          <cell r="G558" t="str">
            <v>[0,1,2]</v>
          </cell>
          <cell r="H558" t="str">
            <v>SpriteUi/Building/Floor/building19</v>
          </cell>
        </row>
        <row r="559">
          <cell r="D559" t="str">
            <v>证件伪造室</v>
          </cell>
          <cell r="E559">
            <v>3</v>
          </cell>
          <cell r="F559" t="str">
            <v>ForgeryRoom</v>
          </cell>
          <cell r="G559" t="str">
            <v>[0,1,2,3]</v>
          </cell>
          <cell r="H559" t="str">
            <v>SpriteUi/Building/Floor/building19</v>
          </cell>
        </row>
        <row r="560">
          <cell r="D560" t="str">
            <v>证件伪造室</v>
          </cell>
          <cell r="E560">
            <v>3</v>
          </cell>
          <cell r="F560" t="str">
            <v>ForgeryRoom</v>
          </cell>
          <cell r="G560" t="str">
            <v>[0,1,2,3]</v>
          </cell>
          <cell r="H560" t="str">
            <v>SpriteUi/Building/Floor/building19</v>
          </cell>
        </row>
        <row r="561">
          <cell r="D561" t="str">
            <v>证件伪造室</v>
          </cell>
          <cell r="E561">
            <v>4</v>
          </cell>
          <cell r="F561" t="str">
            <v>ForgeryRoom</v>
          </cell>
          <cell r="G561" t="str">
            <v>[0,1,2,3,4]</v>
          </cell>
          <cell r="H561" t="str">
            <v>SpriteUi/Building/Floor/building19</v>
          </cell>
        </row>
        <row r="562">
          <cell r="D562" t="str">
            <v>证件伪造室</v>
          </cell>
          <cell r="E562">
            <v>4</v>
          </cell>
          <cell r="F562" t="str">
            <v>ForgeryRoom</v>
          </cell>
          <cell r="G562" t="str">
            <v>[0,1,2,3,4]</v>
          </cell>
          <cell r="H562" t="str">
            <v>SpriteUi/Building/Floor/building19</v>
          </cell>
        </row>
        <row r="563">
          <cell r="D563" t="str">
            <v>证件伪造室</v>
          </cell>
          <cell r="E563">
            <v>5</v>
          </cell>
          <cell r="F563" t="str">
            <v>ForgeryRoom</v>
          </cell>
          <cell r="G563" t="str">
            <v>[0,1,2,3,4,5]</v>
          </cell>
          <cell r="H563" t="str">
            <v>SpriteUi/Building/Floor/building19</v>
          </cell>
        </row>
        <row r="564">
          <cell r="D564" t="str">
            <v>证件伪造室</v>
          </cell>
          <cell r="E564">
            <v>5</v>
          </cell>
          <cell r="F564" t="str">
            <v>ForgeryRoom</v>
          </cell>
          <cell r="G564" t="str">
            <v>[0,1,2,3,4,5]</v>
          </cell>
          <cell r="H564" t="str">
            <v>SpriteUi/Building/Floor/building19</v>
          </cell>
        </row>
        <row r="565">
          <cell r="D565" t="str">
            <v>证件伪造室</v>
          </cell>
          <cell r="E565">
            <v>5</v>
          </cell>
          <cell r="F565" t="str">
            <v>ForgeryRoom</v>
          </cell>
          <cell r="G565" t="str">
            <v>[0,1,2,3,4,5]</v>
          </cell>
          <cell r="H565" t="str">
            <v>SpriteUi/Building/Floor/building19</v>
          </cell>
        </row>
        <row r="566">
          <cell r="D566" t="str">
            <v>证件伪造室</v>
          </cell>
          <cell r="E566">
            <v>6</v>
          </cell>
          <cell r="F566" t="str">
            <v>ForgeryRoom</v>
          </cell>
          <cell r="G566" t="str">
            <v>[0,1,2,3,4,5,6]</v>
          </cell>
          <cell r="H566" t="str">
            <v>SpriteUi/Building/Floor/building19</v>
          </cell>
        </row>
        <row r="567">
          <cell r="D567" t="str">
            <v>证件伪造室</v>
          </cell>
          <cell r="E567">
            <v>6</v>
          </cell>
          <cell r="F567" t="str">
            <v>ForgeryRoom</v>
          </cell>
          <cell r="G567" t="str">
            <v>[0,1,2,3,4,5,6]</v>
          </cell>
          <cell r="H567" t="str">
            <v>SpriteUi/Building/Floor/building19</v>
          </cell>
        </row>
        <row r="568">
          <cell r="D568" t="str">
            <v>证件伪造室</v>
          </cell>
          <cell r="E568">
            <v>6</v>
          </cell>
          <cell r="F568" t="str">
            <v>ForgeryRoom</v>
          </cell>
          <cell r="G568" t="str">
            <v>[0,1,2,3,4,5,6]</v>
          </cell>
          <cell r="H568" t="str">
            <v>SpriteUi/Building/Floor/building19</v>
          </cell>
        </row>
        <row r="569">
          <cell r="D569" t="str">
            <v>证件伪造室</v>
          </cell>
          <cell r="E569">
            <v>6</v>
          </cell>
          <cell r="F569" t="str">
            <v>ForgeryRoom</v>
          </cell>
          <cell r="G569" t="str">
            <v>[0,1,2,3,4,5,6]</v>
          </cell>
          <cell r="H569" t="str">
            <v>SpriteUi/Building/Floor/building19</v>
          </cell>
        </row>
        <row r="570">
          <cell r="D570" t="str">
            <v>证件伪造室</v>
          </cell>
          <cell r="E570">
            <v>7</v>
          </cell>
          <cell r="F570" t="str">
            <v>ForgeryRoom</v>
          </cell>
          <cell r="G570" t="str">
            <v>[0,1,2,3,4,5,6]</v>
          </cell>
          <cell r="H570" t="str">
            <v>SpriteUi/Building/Floor/building19</v>
          </cell>
        </row>
        <row r="571">
          <cell r="D571" t="str">
            <v>证件伪造室</v>
          </cell>
          <cell r="E571">
            <v>7</v>
          </cell>
          <cell r="F571" t="str">
            <v>ForgeryRoom</v>
          </cell>
          <cell r="G571" t="str">
            <v>[0,1,2,3,4,5,6]</v>
          </cell>
          <cell r="H571" t="str">
            <v>SpriteUi/Building/Floor/building19</v>
          </cell>
        </row>
        <row r="572">
          <cell r="D572" t="str">
            <v>证件伪造室</v>
          </cell>
          <cell r="E572">
            <v>7</v>
          </cell>
          <cell r="F572" t="str">
            <v>ForgeryRoom</v>
          </cell>
          <cell r="G572" t="str">
            <v>[0,1,2,3,4,5,6]</v>
          </cell>
          <cell r="H572" t="str">
            <v>SpriteUi/Building/Floor/building19</v>
          </cell>
        </row>
        <row r="573">
          <cell r="D573" t="str">
            <v>证件伪造室</v>
          </cell>
          <cell r="E573">
            <v>7</v>
          </cell>
          <cell r="F573" t="str">
            <v>ForgeryRoom</v>
          </cell>
          <cell r="G573" t="str">
            <v>[0,1,2,3,4,5,6]</v>
          </cell>
          <cell r="H573" t="str">
            <v>SpriteUi/Building/Floor/building19</v>
          </cell>
        </row>
        <row r="574">
          <cell r="D574" t="str">
            <v>证件伪造室</v>
          </cell>
          <cell r="E574">
            <v>7</v>
          </cell>
          <cell r="F574" t="str">
            <v>ForgeryRoom</v>
          </cell>
          <cell r="G574" t="str">
            <v>[0,1,2,3,4,5,6]</v>
          </cell>
          <cell r="H574" t="str">
            <v>SpriteUi/Building/Floor/building19</v>
          </cell>
        </row>
        <row r="575">
          <cell r="D575" t="str">
            <v>证件伪造室</v>
          </cell>
          <cell r="E575">
            <v>7</v>
          </cell>
          <cell r="F575" t="str">
            <v>ForgeryRoom</v>
          </cell>
          <cell r="G575" t="str">
            <v>[0,1,2,3,4,5,6]</v>
          </cell>
          <cell r="H575" t="str">
            <v>SpriteUi/Building/Floor/building19</v>
          </cell>
        </row>
        <row r="576">
          <cell r="D576" t="str">
            <v>证件伪造室</v>
          </cell>
          <cell r="E576">
            <v>8</v>
          </cell>
          <cell r="F576" t="str">
            <v>ForgeryRoom</v>
          </cell>
          <cell r="G576" t="str">
            <v>[0,1,2,3,4,5,6]</v>
          </cell>
          <cell r="H576" t="str">
            <v>SpriteUi/Building/Floor/building19</v>
          </cell>
        </row>
        <row r="577">
          <cell r="D577" t="str">
            <v>证件伪造室</v>
          </cell>
          <cell r="E577">
            <v>8</v>
          </cell>
          <cell r="F577" t="str">
            <v>ForgeryRoom</v>
          </cell>
          <cell r="G577" t="str">
            <v>[0,1,2,3,4,5,6]</v>
          </cell>
          <cell r="H577" t="str">
            <v>SpriteUi/Building/Floor/building19</v>
          </cell>
        </row>
        <row r="578">
          <cell r="D578" t="str">
            <v>证件伪造室</v>
          </cell>
          <cell r="E578">
            <v>8</v>
          </cell>
          <cell r="F578" t="str">
            <v>ForgeryRoom</v>
          </cell>
          <cell r="G578" t="str">
            <v>[0,1,2,3,4,5,6]</v>
          </cell>
          <cell r="H578" t="str">
            <v>SpriteUi/Building/Floor/building19</v>
          </cell>
        </row>
        <row r="579">
          <cell r="D579" t="str">
            <v>证件伪造室</v>
          </cell>
          <cell r="E579">
            <v>8</v>
          </cell>
          <cell r="F579" t="str">
            <v>ForgeryRoom</v>
          </cell>
          <cell r="G579" t="str">
            <v>[0,1,2,3,4,5,6]</v>
          </cell>
          <cell r="H579" t="str">
            <v>SpriteUi/Building/Floor/building19</v>
          </cell>
        </row>
        <row r="580">
          <cell r="D580" t="str">
            <v>证件伪造室</v>
          </cell>
          <cell r="E580">
            <v>8</v>
          </cell>
          <cell r="F580" t="str">
            <v>ForgeryRoom</v>
          </cell>
          <cell r="G580" t="str">
            <v>[0,1,2,3,4,5,6]</v>
          </cell>
          <cell r="H580" t="str">
            <v>SpriteUi/Building/Floor/building19</v>
          </cell>
        </row>
        <row r="581">
          <cell r="D581" t="str">
            <v>证件伪造室</v>
          </cell>
          <cell r="E581">
            <v>8</v>
          </cell>
          <cell r="F581" t="str">
            <v>ForgeryRoom</v>
          </cell>
          <cell r="G581" t="str">
            <v>[0,1,2,3,4,5,6]</v>
          </cell>
          <cell r="H581" t="str">
            <v>SpriteUi/Building/Floor/building19</v>
          </cell>
        </row>
        <row r="582">
          <cell r="D582" t="str">
            <v>证件伪造室</v>
          </cell>
          <cell r="E582">
            <v>9</v>
          </cell>
          <cell r="F582" t="str">
            <v>ForgeryRoom</v>
          </cell>
          <cell r="G582" t="str">
            <v>[0,1,2,3,4,5,6]</v>
          </cell>
          <cell r="H582" t="str">
            <v>SpriteUi/Building/Floor/building19</v>
          </cell>
        </row>
        <row r="583">
          <cell r="D583" t="str">
            <v>证件伪造室</v>
          </cell>
          <cell r="E583">
            <v>9</v>
          </cell>
          <cell r="F583" t="str">
            <v>ForgeryRoom</v>
          </cell>
          <cell r="G583" t="str">
            <v>[0,1,2,3,4,5,6]</v>
          </cell>
          <cell r="H583" t="str">
            <v>SpriteUi/Building/Floor/building19</v>
          </cell>
        </row>
        <row r="584">
          <cell r="D584" t="str">
            <v>证件伪造室</v>
          </cell>
          <cell r="E584">
            <v>9</v>
          </cell>
          <cell r="F584" t="str">
            <v>ForgeryRoom</v>
          </cell>
          <cell r="G584" t="str">
            <v>[0,1,2,3,4,5,6]</v>
          </cell>
          <cell r="H584" t="str">
            <v>SpriteUi/Building/Floor/building19</v>
          </cell>
        </row>
        <row r="585">
          <cell r="D585" t="str">
            <v>证件伪造室</v>
          </cell>
          <cell r="E585">
            <v>9</v>
          </cell>
          <cell r="F585" t="str">
            <v>ForgeryRoom</v>
          </cell>
          <cell r="G585" t="str">
            <v>[0,1,2,3,4,5,6]</v>
          </cell>
          <cell r="H585" t="str">
            <v>SpriteUi/Building/Floor/building19</v>
          </cell>
        </row>
        <row r="586">
          <cell r="D586" t="str">
            <v>证件伪造室</v>
          </cell>
          <cell r="E586">
            <v>9</v>
          </cell>
          <cell r="F586" t="str">
            <v>ForgeryRoom</v>
          </cell>
          <cell r="G586" t="str">
            <v>[0,1,2,3,4,5,6]</v>
          </cell>
          <cell r="H586" t="str">
            <v>SpriteUi/Building/Floor/building19</v>
          </cell>
        </row>
        <row r="587">
          <cell r="D587" t="str">
            <v>证件伪造室</v>
          </cell>
          <cell r="E587">
            <v>9</v>
          </cell>
          <cell r="F587" t="str">
            <v>ForgeryRoom</v>
          </cell>
          <cell r="G587" t="str">
            <v>[0,1,2,3,4,5,6]</v>
          </cell>
          <cell r="H587" t="str">
            <v>SpriteUi/Building/Floor/building19</v>
          </cell>
        </row>
        <row r="588">
          <cell r="D588" t="str">
            <v>证件伪造室</v>
          </cell>
          <cell r="E588">
            <v>10</v>
          </cell>
          <cell r="F588" t="str">
            <v>ForgeryRoom</v>
          </cell>
          <cell r="G588" t="str">
            <v>[0,1,2,3,4,5,6]</v>
          </cell>
          <cell r="H588" t="str">
            <v>SpriteUi/Building/Floor/building19</v>
          </cell>
        </row>
        <row r="589">
          <cell r="D589" t="str">
            <v>证件伪造室</v>
          </cell>
          <cell r="E589">
            <v>10</v>
          </cell>
          <cell r="F589" t="str">
            <v>ForgeryRoom</v>
          </cell>
          <cell r="G589" t="str">
            <v>[0,1,2,3,4,5,6]</v>
          </cell>
          <cell r="H589" t="str">
            <v>SpriteUi/Building/Floor/building19</v>
          </cell>
        </row>
        <row r="590">
          <cell r="D590" t="str">
            <v>证件伪造室</v>
          </cell>
          <cell r="E590">
            <v>10</v>
          </cell>
          <cell r="F590" t="str">
            <v>ForgeryRoom</v>
          </cell>
          <cell r="G590" t="str">
            <v>[0,1,2,3,4,5,6]</v>
          </cell>
          <cell r="H590" t="str">
            <v>SpriteUi/Building/Floor/building19</v>
          </cell>
        </row>
        <row r="591">
          <cell r="D591" t="str">
            <v>证件伪造室</v>
          </cell>
          <cell r="E591">
            <v>10</v>
          </cell>
          <cell r="F591" t="str">
            <v>ForgeryRoom</v>
          </cell>
          <cell r="G591" t="str">
            <v>[0,1,2,3,4,5,6]</v>
          </cell>
          <cell r="H591" t="str">
            <v>SpriteUi/Building/Floor/building19</v>
          </cell>
        </row>
        <row r="592">
          <cell r="D592" t="str">
            <v>证件伪造室</v>
          </cell>
          <cell r="E592">
            <v>10</v>
          </cell>
          <cell r="F592" t="str">
            <v>ForgeryRoom</v>
          </cell>
          <cell r="G592" t="str">
            <v>[0,1,2,3,4,5,6]</v>
          </cell>
          <cell r="H592" t="str">
            <v>SpriteUi/Building/Floor/building19</v>
          </cell>
        </row>
        <row r="593">
          <cell r="D593" t="str">
            <v>证件伪造室</v>
          </cell>
          <cell r="E593">
            <v>10</v>
          </cell>
          <cell r="F593" t="str">
            <v>ForgeryRoom</v>
          </cell>
          <cell r="G593" t="str">
            <v>[0,1,2,3,4,5,6]</v>
          </cell>
          <cell r="H593" t="str">
            <v>SpriteUi/Building/Floor/building19</v>
          </cell>
        </row>
        <row r="594">
          <cell r="D594" t="str">
            <v>证件伪造室</v>
          </cell>
          <cell r="E594">
            <v>11</v>
          </cell>
          <cell r="F594" t="str">
            <v>ForgeryRoom</v>
          </cell>
          <cell r="G594" t="str">
            <v>[0,1,2,3,4,5,6]</v>
          </cell>
          <cell r="H594" t="str">
            <v>SpriteUi/Building/Floor/building19</v>
          </cell>
        </row>
        <row r="595">
          <cell r="D595" t="str">
            <v>证件伪造室</v>
          </cell>
          <cell r="E595">
            <v>11</v>
          </cell>
          <cell r="F595" t="str">
            <v>ForgeryRoom</v>
          </cell>
          <cell r="G595" t="str">
            <v>[0,1,2,3,4,5,6]</v>
          </cell>
          <cell r="H595" t="str">
            <v>SpriteUi/Building/Floor/building19</v>
          </cell>
        </row>
        <row r="596">
          <cell r="D596" t="str">
            <v>证件伪造室</v>
          </cell>
          <cell r="E596">
            <v>11</v>
          </cell>
          <cell r="F596" t="str">
            <v>ForgeryRoom</v>
          </cell>
          <cell r="G596" t="str">
            <v>[0,1,2,3,4,5,6]</v>
          </cell>
          <cell r="H596" t="str">
            <v>SpriteUi/Building/Floor/building19</v>
          </cell>
        </row>
        <row r="597">
          <cell r="D597" t="str">
            <v>证件伪造室</v>
          </cell>
          <cell r="E597">
            <v>11</v>
          </cell>
          <cell r="F597" t="str">
            <v>ForgeryRoom</v>
          </cell>
          <cell r="G597" t="str">
            <v>[0,1,2,3,4,5,6]</v>
          </cell>
          <cell r="H597" t="str">
            <v>SpriteUi/Building/Floor/building19</v>
          </cell>
        </row>
        <row r="598">
          <cell r="D598" t="str">
            <v>证件伪造室</v>
          </cell>
          <cell r="E598">
            <v>11</v>
          </cell>
          <cell r="F598" t="str">
            <v>ForgeryRoom</v>
          </cell>
          <cell r="G598" t="str">
            <v>[0,1,2,3,4,5,6]</v>
          </cell>
          <cell r="H598" t="str">
            <v>SpriteUi/Building/Floor/building19</v>
          </cell>
        </row>
        <row r="599">
          <cell r="D599" t="str">
            <v>证件伪造室</v>
          </cell>
          <cell r="E599">
            <v>11</v>
          </cell>
          <cell r="F599" t="str">
            <v>ForgeryRoom</v>
          </cell>
          <cell r="G599" t="str">
            <v>[0,1,2,3,4,5,6]</v>
          </cell>
          <cell r="H599" t="str">
            <v>SpriteUi/Building/Floor/building19</v>
          </cell>
        </row>
        <row r="600">
          <cell r="D600" t="str">
            <v>证件伪造室</v>
          </cell>
          <cell r="E600">
            <v>12</v>
          </cell>
          <cell r="F600" t="str">
            <v>ForgeryRoom</v>
          </cell>
          <cell r="G600" t="str">
            <v>[0,1,2,3,4,5,6]</v>
          </cell>
          <cell r="H600" t="str">
            <v>SpriteUi/Building/Floor/building19</v>
          </cell>
        </row>
        <row r="601">
          <cell r="D601" t="str">
            <v>证件伪造室</v>
          </cell>
          <cell r="E601">
            <v>12</v>
          </cell>
          <cell r="F601" t="str">
            <v>ForgeryRoom</v>
          </cell>
          <cell r="G601" t="str">
            <v>[0,1,2,3,4,5,6]</v>
          </cell>
          <cell r="H601" t="str">
            <v>SpriteUi/Building/Floor/building19</v>
          </cell>
        </row>
        <row r="602">
          <cell r="D602" t="str">
            <v>证件伪造室</v>
          </cell>
          <cell r="E602">
            <v>12</v>
          </cell>
          <cell r="F602" t="str">
            <v>ForgeryRoom</v>
          </cell>
          <cell r="G602" t="str">
            <v>[0,1,2,3,4,5,6]</v>
          </cell>
          <cell r="H602" t="str">
            <v>SpriteUi/Building/Floor/building19</v>
          </cell>
        </row>
        <row r="603">
          <cell r="D603" t="str">
            <v>证件伪造室</v>
          </cell>
          <cell r="E603">
            <v>12</v>
          </cell>
          <cell r="F603" t="str">
            <v>ForgeryRoom</v>
          </cell>
          <cell r="G603" t="str">
            <v>[0,1,2,3,4,5,6]</v>
          </cell>
          <cell r="H603" t="str">
            <v>SpriteUi/Building/Floor/building19</v>
          </cell>
        </row>
        <row r="604">
          <cell r="D604" t="str">
            <v>证件伪造室</v>
          </cell>
          <cell r="E604">
            <v>12</v>
          </cell>
          <cell r="F604" t="str">
            <v>ForgeryRoom</v>
          </cell>
          <cell r="G604" t="str">
            <v>[0,1,2,3,4,5,6]</v>
          </cell>
          <cell r="H604" t="str">
            <v>SpriteUi/Building/Floor/building19</v>
          </cell>
        </row>
        <row r="605">
          <cell r="D605" t="str">
            <v>证件伪造室</v>
          </cell>
          <cell r="E605">
            <v>12</v>
          </cell>
          <cell r="F605" t="str">
            <v>ForgeryRoom</v>
          </cell>
          <cell r="G605" t="str">
            <v>[0,1,2,3,4,5,6]</v>
          </cell>
          <cell r="H605" t="str">
            <v>SpriteUi/Building/Floor/building19</v>
          </cell>
        </row>
        <row r="606">
          <cell r="D606" t="str">
            <v>证件伪造室</v>
          </cell>
          <cell r="E606">
            <v>13</v>
          </cell>
          <cell r="F606" t="str">
            <v>ForgeryRoom</v>
          </cell>
          <cell r="G606" t="str">
            <v>[0,1,2,3,4,5,6]</v>
          </cell>
          <cell r="H606" t="str">
            <v>SpriteUi/Building/Floor/building19</v>
          </cell>
        </row>
        <row r="607">
          <cell r="D607" t="str">
            <v>证件伪造室</v>
          </cell>
          <cell r="E607">
            <v>13</v>
          </cell>
          <cell r="F607" t="str">
            <v>ForgeryRoom</v>
          </cell>
          <cell r="G607" t="str">
            <v>[0,1,2,3,4,5,6]</v>
          </cell>
          <cell r="H607" t="str">
            <v>SpriteUi/Building/Floor/building19</v>
          </cell>
        </row>
        <row r="608">
          <cell r="D608" t="str">
            <v>证件伪造室</v>
          </cell>
          <cell r="E608">
            <v>13</v>
          </cell>
          <cell r="F608" t="str">
            <v>ForgeryRoom</v>
          </cell>
          <cell r="G608" t="str">
            <v>[0,1,2,3,4,5,6]</v>
          </cell>
          <cell r="H608" t="str">
            <v>SpriteUi/Building/Floor/building19</v>
          </cell>
        </row>
        <row r="609">
          <cell r="D609" t="str">
            <v>证件伪造室</v>
          </cell>
          <cell r="E609">
            <v>13</v>
          </cell>
          <cell r="F609" t="str">
            <v>ForgeryRoom</v>
          </cell>
          <cell r="G609" t="str">
            <v>[0,1,2,3,4,5,6]</v>
          </cell>
          <cell r="H609" t="str">
            <v>SpriteUi/Building/Floor/building19</v>
          </cell>
        </row>
        <row r="610">
          <cell r="D610" t="str">
            <v>证件伪造室</v>
          </cell>
          <cell r="E610">
            <v>13</v>
          </cell>
          <cell r="F610" t="str">
            <v>ForgeryRoom</v>
          </cell>
          <cell r="G610" t="str">
            <v>[0,1,2,3,4,5,6]</v>
          </cell>
          <cell r="H610" t="str">
            <v>SpriteUi/Building/Floor/building19</v>
          </cell>
        </row>
        <row r="611">
          <cell r="D611" t="str">
            <v>证件伪造室</v>
          </cell>
          <cell r="E611">
            <v>13</v>
          </cell>
          <cell r="F611" t="str">
            <v>ForgeryRoom</v>
          </cell>
          <cell r="G611" t="str">
            <v>[0,1,2,3,4,5,6]</v>
          </cell>
          <cell r="H611" t="str">
            <v>SpriteUi/Building/Floor/building19</v>
          </cell>
        </row>
        <row r="612">
          <cell r="D612" t="str">
            <v>证件伪造室</v>
          </cell>
          <cell r="E612">
            <v>14</v>
          </cell>
          <cell r="F612" t="str">
            <v>ForgeryRoom</v>
          </cell>
          <cell r="G612" t="str">
            <v>[0,1,2,3,4,5,6]</v>
          </cell>
          <cell r="H612" t="str">
            <v>SpriteUi/Building/Floor/building19</v>
          </cell>
        </row>
        <row r="613">
          <cell r="D613" t="str">
            <v>证件伪造室</v>
          </cell>
          <cell r="E613">
            <v>14</v>
          </cell>
          <cell r="F613" t="str">
            <v>ForgeryRoom</v>
          </cell>
          <cell r="G613" t="str">
            <v>[0,1,2,3,4,5,6]</v>
          </cell>
          <cell r="H613" t="str">
            <v>SpriteUi/Building/Floor/building19</v>
          </cell>
        </row>
        <row r="614">
          <cell r="D614" t="str">
            <v>证件伪造室</v>
          </cell>
          <cell r="E614">
            <v>14</v>
          </cell>
          <cell r="F614" t="str">
            <v>ForgeryRoom</v>
          </cell>
          <cell r="G614" t="str">
            <v>[0,1,2,3,4,5,6]</v>
          </cell>
          <cell r="H614" t="str">
            <v>SpriteUi/Building/Floor/building19</v>
          </cell>
        </row>
        <row r="615">
          <cell r="D615" t="str">
            <v>摩托车俱乐部</v>
          </cell>
          <cell r="E615">
            <v>0</v>
          </cell>
          <cell r="F615" t="str">
            <v>MotoClub</v>
          </cell>
          <cell r="G615" t="str">
            <v>[0]</v>
          </cell>
          <cell r="H615" t="str">
            <v>SpriteUi/Building/Floor/building16</v>
          </cell>
        </row>
        <row r="616">
          <cell r="D616" t="str">
            <v>摩托车俱乐部</v>
          </cell>
          <cell r="E616">
            <v>1</v>
          </cell>
          <cell r="F616" t="str">
            <v>MotoClub</v>
          </cell>
          <cell r="G616" t="str">
            <v>[0,1]</v>
          </cell>
          <cell r="H616" t="str">
            <v>SpriteUi/Building/Floor/building16</v>
          </cell>
        </row>
        <row r="617">
          <cell r="D617" t="str">
            <v>摩托车俱乐部</v>
          </cell>
          <cell r="E617">
            <v>2</v>
          </cell>
          <cell r="F617" t="str">
            <v>MotoClub</v>
          </cell>
          <cell r="G617" t="str">
            <v>[0,1,2]</v>
          </cell>
          <cell r="H617" t="str">
            <v>SpriteUi/Building/Floor/building16</v>
          </cell>
        </row>
        <row r="618">
          <cell r="D618" t="str">
            <v>摩托车俱乐部</v>
          </cell>
          <cell r="E618">
            <v>2</v>
          </cell>
          <cell r="F618" t="str">
            <v>MotoClub</v>
          </cell>
          <cell r="G618" t="str">
            <v>[0,1,2]</v>
          </cell>
          <cell r="H618" t="str">
            <v>SpriteUi/Building/Floor/building16</v>
          </cell>
        </row>
        <row r="619">
          <cell r="D619" t="str">
            <v>摩托车俱乐部</v>
          </cell>
          <cell r="E619">
            <v>2</v>
          </cell>
          <cell r="F619" t="str">
            <v>MotoClub</v>
          </cell>
          <cell r="G619" t="str">
            <v>[0,1,2]</v>
          </cell>
          <cell r="H619" t="str">
            <v>SpriteUi/Building/Floor/building16</v>
          </cell>
        </row>
        <row r="620">
          <cell r="D620" t="str">
            <v>摩托车俱乐部</v>
          </cell>
          <cell r="E620">
            <v>3</v>
          </cell>
          <cell r="F620" t="str">
            <v>MotoClub</v>
          </cell>
          <cell r="G620" t="str">
            <v>[0,1,2,3]</v>
          </cell>
          <cell r="H620" t="str">
            <v>SpriteUi/Building/Floor/building16</v>
          </cell>
        </row>
        <row r="621">
          <cell r="D621" t="str">
            <v>摩托车俱乐部</v>
          </cell>
          <cell r="E621">
            <v>3</v>
          </cell>
          <cell r="F621" t="str">
            <v>MotoClub</v>
          </cell>
          <cell r="G621" t="str">
            <v>[0,1,2,3]</v>
          </cell>
          <cell r="H621" t="str">
            <v>SpriteUi/Building/Floor/building16</v>
          </cell>
        </row>
        <row r="622">
          <cell r="D622" t="str">
            <v>摩托车俱乐部</v>
          </cell>
          <cell r="E622">
            <v>4</v>
          </cell>
          <cell r="F622" t="str">
            <v>MotoClub</v>
          </cell>
          <cell r="G622" t="str">
            <v>[0,1,2,3,4]</v>
          </cell>
          <cell r="H622" t="str">
            <v>SpriteUi/Building/Floor/building16</v>
          </cell>
        </row>
        <row r="623">
          <cell r="D623" t="str">
            <v>摩托车俱乐部</v>
          </cell>
          <cell r="E623">
            <v>4</v>
          </cell>
          <cell r="F623" t="str">
            <v>MotoClub</v>
          </cell>
          <cell r="G623" t="str">
            <v>[0,1,2,3,4]</v>
          </cell>
          <cell r="H623" t="str">
            <v>SpriteUi/Building/Floor/building16</v>
          </cell>
        </row>
        <row r="624">
          <cell r="D624" t="str">
            <v>摩托车俱乐部</v>
          </cell>
          <cell r="E624">
            <v>5</v>
          </cell>
          <cell r="F624" t="str">
            <v>MotoClub</v>
          </cell>
          <cell r="G624" t="str">
            <v>[0,1,2,3,4,5]</v>
          </cell>
          <cell r="H624" t="str">
            <v>SpriteUi/Building/Floor/building16</v>
          </cell>
        </row>
        <row r="625">
          <cell r="D625" t="str">
            <v>摩托车俱乐部</v>
          </cell>
          <cell r="E625">
            <v>5</v>
          </cell>
          <cell r="F625" t="str">
            <v>MotoClub</v>
          </cell>
          <cell r="G625" t="str">
            <v>[0,1,2,3,4,5]</v>
          </cell>
          <cell r="H625" t="str">
            <v>SpriteUi/Building/Floor/building16</v>
          </cell>
        </row>
        <row r="626">
          <cell r="D626" t="str">
            <v>摩托车俱乐部</v>
          </cell>
          <cell r="E626">
            <v>5</v>
          </cell>
          <cell r="F626" t="str">
            <v>MotoClub</v>
          </cell>
          <cell r="G626" t="str">
            <v>[0,1,2,3,4,5]</v>
          </cell>
          <cell r="H626" t="str">
            <v>SpriteUi/Building/Floor/building16</v>
          </cell>
        </row>
        <row r="627">
          <cell r="D627" t="str">
            <v>摩托车俱乐部</v>
          </cell>
          <cell r="E627">
            <v>6</v>
          </cell>
          <cell r="F627" t="str">
            <v>MotoClub</v>
          </cell>
          <cell r="G627" t="str">
            <v>[0,1,2,3,4,5,6]</v>
          </cell>
          <cell r="H627" t="str">
            <v>SpriteUi/Building/Floor/building16</v>
          </cell>
        </row>
        <row r="628">
          <cell r="D628" t="str">
            <v>摩托车俱乐部</v>
          </cell>
          <cell r="E628">
            <v>6</v>
          </cell>
          <cell r="F628" t="str">
            <v>MotoClub</v>
          </cell>
          <cell r="G628" t="str">
            <v>[0,1,2,3,4,5,6]</v>
          </cell>
          <cell r="H628" t="str">
            <v>SpriteUi/Building/Floor/building16</v>
          </cell>
        </row>
        <row r="629">
          <cell r="D629" t="str">
            <v>摩托车俱乐部</v>
          </cell>
          <cell r="E629">
            <v>6</v>
          </cell>
          <cell r="F629" t="str">
            <v>MotoClub</v>
          </cell>
          <cell r="G629" t="str">
            <v>[0,1,2,3,4,5,6]</v>
          </cell>
          <cell r="H629" t="str">
            <v>SpriteUi/Building/Floor/building16</v>
          </cell>
        </row>
        <row r="630">
          <cell r="D630" t="str">
            <v>摩托车俱乐部</v>
          </cell>
          <cell r="E630">
            <v>6</v>
          </cell>
          <cell r="F630" t="str">
            <v>MotoClub</v>
          </cell>
          <cell r="G630" t="str">
            <v>[0,1,2,3,4,5,6]</v>
          </cell>
          <cell r="H630" t="str">
            <v>SpriteUi/Building/Floor/building16</v>
          </cell>
        </row>
        <row r="631">
          <cell r="D631" t="str">
            <v>摩托车俱乐部</v>
          </cell>
          <cell r="E631">
            <v>7</v>
          </cell>
          <cell r="F631" t="str">
            <v>MotoClub</v>
          </cell>
          <cell r="G631" t="str">
            <v>[0,1,2,3,4,5,6]</v>
          </cell>
          <cell r="H631" t="str">
            <v>SpriteUi/Building/Floor/building16</v>
          </cell>
        </row>
        <row r="632">
          <cell r="D632" t="str">
            <v>摩托车俱乐部</v>
          </cell>
          <cell r="E632">
            <v>7</v>
          </cell>
          <cell r="F632" t="str">
            <v>MotoClub</v>
          </cell>
          <cell r="G632" t="str">
            <v>[0,1,2,3,4,5,6]</v>
          </cell>
          <cell r="H632" t="str">
            <v>SpriteUi/Building/Floor/building16</v>
          </cell>
        </row>
        <row r="633">
          <cell r="D633" t="str">
            <v>摩托车俱乐部</v>
          </cell>
          <cell r="E633">
            <v>7</v>
          </cell>
          <cell r="F633" t="str">
            <v>MotoClub</v>
          </cell>
          <cell r="G633" t="str">
            <v>[0,1,2,3,4,5,6]</v>
          </cell>
          <cell r="H633" t="str">
            <v>SpriteUi/Building/Floor/building16</v>
          </cell>
        </row>
        <row r="634">
          <cell r="D634" t="str">
            <v>摩托车俱乐部</v>
          </cell>
          <cell r="E634">
            <v>7</v>
          </cell>
          <cell r="F634" t="str">
            <v>MotoClub</v>
          </cell>
          <cell r="G634" t="str">
            <v>[0,1,2,3,4,5,6]</v>
          </cell>
          <cell r="H634" t="str">
            <v>SpriteUi/Building/Floor/building16</v>
          </cell>
        </row>
        <row r="635">
          <cell r="D635" t="str">
            <v>摩托车俱乐部</v>
          </cell>
          <cell r="E635">
            <v>7</v>
          </cell>
          <cell r="F635" t="str">
            <v>MotoClub</v>
          </cell>
          <cell r="G635" t="str">
            <v>[0,1,2,3,4,5,6]</v>
          </cell>
          <cell r="H635" t="str">
            <v>SpriteUi/Building/Floor/building16</v>
          </cell>
        </row>
        <row r="636">
          <cell r="D636" t="str">
            <v>摩托车俱乐部</v>
          </cell>
          <cell r="E636">
            <v>7</v>
          </cell>
          <cell r="F636" t="str">
            <v>MotoClub</v>
          </cell>
          <cell r="G636" t="str">
            <v>[0,1,2,3,4,5,6]</v>
          </cell>
          <cell r="H636" t="str">
            <v>SpriteUi/Building/Floor/building16</v>
          </cell>
        </row>
        <row r="637">
          <cell r="D637" t="str">
            <v>摩托车俱乐部</v>
          </cell>
          <cell r="E637">
            <v>8</v>
          </cell>
          <cell r="F637" t="str">
            <v>MotoClub</v>
          </cell>
          <cell r="G637" t="str">
            <v>[0,1,2,3,4,5,6]</v>
          </cell>
          <cell r="H637" t="str">
            <v>SpriteUi/Building/Floor/building16</v>
          </cell>
        </row>
        <row r="638">
          <cell r="D638" t="str">
            <v>摩托车俱乐部</v>
          </cell>
          <cell r="E638">
            <v>8</v>
          </cell>
          <cell r="F638" t="str">
            <v>MotoClub</v>
          </cell>
          <cell r="G638" t="str">
            <v>[0,1,2,3,4,5,6]</v>
          </cell>
          <cell r="H638" t="str">
            <v>SpriteUi/Building/Floor/building16</v>
          </cell>
        </row>
        <row r="639">
          <cell r="D639" t="str">
            <v>摩托车俱乐部</v>
          </cell>
          <cell r="E639">
            <v>8</v>
          </cell>
          <cell r="F639" t="str">
            <v>MotoClub</v>
          </cell>
          <cell r="G639" t="str">
            <v>[0,1,2,3,4,5,6]</v>
          </cell>
          <cell r="H639" t="str">
            <v>SpriteUi/Building/Floor/building16</v>
          </cell>
        </row>
        <row r="640">
          <cell r="D640" t="str">
            <v>摩托车俱乐部</v>
          </cell>
          <cell r="E640">
            <v>8</v>
          </cell>
          <cell r="F640" t="str">
            <v>MotoClub</v>
          </cell>
          <cell r="G640" t="str">
            <v>[0,1,2,3,4,5,6]</v>
          </cell>
          <cell r="H640" t="str">
            <v>SpriteUi/Building/Floor/building16</v>
          </cell>
        </row>
        <row r="641">
          <cell r="D641" t="str">
            <v>摩托车俱乐部</v>
          </cell>
          <cell r="E641">
            <v>8</v>
          </cell>
          <cell r="F641" t="str">
            <v>MotoClub</v>
          </cell>
          <cell r="G641" t="str">
            <v>[0,1,2,3,4,5,6]</v>
          </cell>
          <cell r="H641" t="str">
            <v>SpriteUi/Building/Floor/building16</v>
          </cell>
        </row>
        <row r="642">
          <cell r="D642" t="str">
            <v>摩托车俱乐部</v>
          </cell>
          <cell r="E642">
            <v>8</v>
          </cell>
          <cell r="F642" t="str">
            <v>MotoClub</v>
          </cell>
          <cell r="G642" t="str">
            <v>[0,1,2,3,4,5,6]</v>
          </cell>
          <cell r="H642" t="str">
            <v>SpriteUi/Building/Floor/building16</v>
          </cell>
        </row>
        <row r="643">
          <cell r="D643" t="str">
            <v>摩托车俱乐部</v>
          </cell>
          <cell r="E643">
            <v>9</v>
          </cell>
          <cell r="F643" t="str">
            <v>MotoClub</v>
          </cell>
          <cell r="G643" t="str">
            <v>[0,1,2,3,4,5,6]</v>
          </cell>
          <cell r="H643" t="str">
            <v>SpriteUi/Building/Floor/building16</v>
          </cell>
        </row>
        <row r="644">
          <cell r="D644" t="str">
            <v>摩托车俱乐部</v>
          </cell>
          <cell r="E644">
            <v>9</v>
          </cell>
          <cell r="F644" t="str">
            <v>MotoClub</v>
          </cell>
          <cell r="G644" t="str">
            <v>[0,1,2,3,4,5,6]</v>
          </cell>
          <cell r="H644" t="str">
            <v>SpriteUi/Building/Floor/building16</v>
          </cell>
        </row>
        <row r="645">
          <cell r="D645" t="str">
            <v>摩托车俱乐部</v>
          </cell>
          <cell r="E645">
            <v>9</v>
          </cell>
          <cell r="F645" t="str">
            <v>MotoClub</v>
          </cell>
          <cell r="G645" t="str">
            <v>[0,1,2,3,4,5,6]</v>
          </cell>
          <cell r="H645" t="str">
            <v>SpriteUi/Building/Floor/building16</v>
          </cell>
        </row>
        <row r="646">
          <cell r="D646" t="str">
            <v>摩托车俱乐部</v>
          </cell>
          <cell r="E646">
            <v>9</v>
          </cell>
          <cell r="F646" t="str">
            <v>MotoClub</v>
          </cell>
          <cell r="G646" t="str">
            <v>[0,1,2,3,4,5,6]</v>
          </cell>
          <cell r="H646" t="str">
            <v>SpriteUi/Building/Floor/building16</v>
          </cell>
        </row>
        <row r="647">
          <cell r="D647" t="str">
            <v>摩托车俱乐部</v>
          </cell>
          <cell r="E647">
            <v>9</v>
          </cell>
          <cell r="F647" t="str">
            <v>MotoClub</v>
          </cell>
          <cell r="G647" t="str">
            <v>[0,1,2,3,4,5,6]</v>
          </cell>
          <cell r="H647" t="str">
            <v>SpriteUi/Building/Floor/building16</v>
          </cell>
        </row>
        <row r="648">
          <cell r="D648" t="str">
            <v>摩托车俱乐部</v>
          </cell>
          <cell r="E648">
            <v>9</v>
          </cell>
          <cell r="F648" t="str">
            <v>MotoClub</v>
          </cell>
          <cell r="G648" t="str">
            <v>[0,1,2,3,4,5,6]</v>
          </cell>
          <cell r="H648" t="str">
            <v>SpriteUi/Building/Floor/building16</v>
          </cell>
        </row>
        <row r="649">
          <cell r="D649" t="str">
            <v>摩托车俱乐部</v>
          </cell>
          <cell r="E649">
            <v>10</v>
          </cell>
          <cell r="F649" t="str">
            <v>MotoClub</v>
          </cell>
          <cell r="G649" t="str">
            <v>[0,1,2,3,4,5,6]</v>
          </cell>
          <cell r="H649" t="str">
            <v>SpriteUi/Building/Floor/building16</v>
          </cell>
        </row>
        <row r="650">
          <cell r="D650" t="str">
            <v>摩托车俱乐部</v>
          </cell>
          <cell r="E650">
            <v>10</v>
          </cell>
          <cell r="F650" t="str">
            <v>MotoClub</v>
          </cell>
          <cell r="G650" t="str">
            <v>[0,1,2,3,4,5,6]</v>
          </cell>
          <cell r="H650" t="str">
            <v>SpriteUi/Building/Floor/building16</v>
          </cell>
        </row>
        <row r="651">
          <cell r="D651" t="str">
            <v>摩托车俱乐部</v>
          </cell>
          <cell r="E651">
            <v>10</v>
          </cell>
          <cell r="F651" t="str">
            <v>MotoClub</v>
          </cell>
          <cell r="G651" t="str">
            <v>[0,1,2,3,4,5,6]</v>
          </cell>
          <cell r="H651" t="str">
            <v>SpriteUi/Building/Floor/building16</v>
          </cell>
        </row>
        <row r="652">
          <cell r="D652" t="str">
            <v>摩托车俱乐部</v>
          </cell>
          <cell r="E652">
            <v>10</v>
          </cell>
          <cell r="F652" t="str">
            <v>MotoClub</v>
          </cell>
          <cell r="G652" t="str">
            <v>[0,1,2,3,4,5,6]</v>
          </cell>
          <cell r="H652" t="str">
            <v>SpriteUi/Building/Floor/building16</v>
          </cell>
        </row>
        <row r="653">
          <cell r="D653" t="str">
            <v>摩托车俱乐部</v>
          </cell>
          <cell r="E653">
            <v>10</v>
          </cell>
          <cell r="F653" t="str">
            <v>MotoClub</v>
          </cell>
          <cell r="G653" t="str">
            <v>[0,1,2,3,4,5,6]</v>
          </cell>
          <cell r="H653" t="str">
            <v>SpriteUi/Building/Floor/building16</v>
          </cell>
        </row>
        <row r="654">
          <cell r="D654" t="str">
            <v>摩托车俱乐部</v>
          </cell>
          <cell r="E654">
            <v>10</v>
          </cell>
          <cell r="F654" t="str">
            <v>MotoClub</v>
          </cell>
          <cell r="G654" t="str">
            <v>[0,1,2,3,4,5,6]</v>
          </cell>
          <cell r="H654" t="str">
            <v>SpriteUi/Building/Floor/building16</v>
          </cell>
        </row>
        <row r="655">
          <cell r="D655" t="str">
            <v>摩托车俱乐部</v>
          </cell>
          <cell r="E655">
            <v>11</v>
          </cell>
          <cell r="F655" t="str">
            <v>MotoClub</v>
          </cell>
          <cell r="G655" t="str">
            <v>[0,1,2,3,4,5,6]</v>
          </cell>
          <cell r="H655" t="str">
            <v>SpriteUi/Building/Floor/building16</v>
          </cell>
        </row>
        <row r="656">
          <cell r="D656" t="str">
            <v>摩托车俱乐部</v>
          </cell>
          <cell r="E656">
            <v>11</v>
          </cell>
          <cell r="F656" t="str">
            <v>MotoClub</v>
          </cell>
          <cell r="G656" t="str">
            <v>[0,1,2,3,4,5,6]</v>
          </cell>
          <cell r="H656" t="str">
            <v>SpriteUi/Building/Floor/building16</v>
          </cell>
        </row>
        <row r="657">
          <cell r="D657" t="str">
            <v>摩托车俱乐部</v>
          </cell>
          <cell r="E657">
            <v>11</v>
          </cell>
          <cell r="F657" t="str">
            <v>MotoClub</v>
          </cell>
          <cell r="G657" t="str">
            <v>[0,1,2,3,4,5,6]</v>
          </cell>
          <cell r="H657" t="str">
            <v>SpriteUi/Building/Floor/building16</v>
          </cell>
        </row>
        <row r="658">
          <cell r="D658" t="str">
            <v>摩托车俱乐部</v>
          </cell>
          <cell r="E658">
            <v>11</v>
          </cell>
          <cell r="F658" t="str">
            <v>MotoClub</v>
          </cell>
          <cell r="G658" t="str">
            <v>[0,1,2,3,4,5,6]</v>
          </cell>
          <cell r="H658" t="str">
            <v>SpriteUi/Building/Floor/building16</v>
          </cell>
        </row>
        <row r="659">
          <cell r="D659" t="str">
            <v>摩托车俱乐部</v>
          </cell>
          <cell r="E659">
            <v>11</v>
          </cell>
          <cell r="F659" t="str">
            <v>MotoClub</v>
          </cell>
          <cell r="G659" t="str">
            <v>[0,1,2,3,4,5,6]</v>
          </cell>
          <cell r="H659" t="str">
            <v>SpriteUi/Building/Floor/building16</v>
          </cell>
        </row>
        <row r="660">
          <cell r="D660" t="str">
            <v>摩托车俱乐部</v>
          </cell>
          <cell r="E660">
            <v>11</v>
          </cell>
          <cell r="F660" t="str">
            <v>MotoClub</v>
          </cell>
          <cell r="G660" t="str">
            <v>[0,1,2,3,4,5,6]</v>
          </cell>
          <cell r="H660" t="str">
            <v>SpriteUi/Building/Floor/building16</v>
          </cell>
        </row>
        <row r="661">
          <cell r="D661" t="str">
            <v>摩托车俱乐部</v>
          </cell>
          <cell r="E661">
            <v>12</v>
          </cell>
          <cell r="F661" t="str">
            <v>MotoClub</v>
          </cell>
          <cell r="G661" t="str">
            <v>[0,1,2,3,4,5,6]</v>
          </cell>
          <cell r="H661" t="str">
            <v>SpriteUi/Building/Floor/building16</v>
          </cell>
        </row>
        <row r="662">
          <cell r="D662" t="str">
            <v>摩托车俱乐部</v>
          </cell>
          <cell r="E662">
            <v>12</v>
          </cell>
          <cell r="F662" t="str">
            <v>MotoClub</v>
          </cell>
          <cell r="G662" t="str">
            <v>[0,1,2,3,4,5,6]</v>
          </cell>
          <cell r="H662" t="str">
            <v>SpriteUi/Building/Floor/building16</v>
          </cell>
        </row>
        <row r="663">
          <cell r="D663" t="str">
            <v>摩托车俱乐部</v>
          </cell>
          <cell r="E663">
            <v>12</v>
          </cell>
          <cell r="F663" t="str">
            <v>MotoClub</v>
          </cell>
          <cell r="G663" t="str">
            <v>[0,1,2,3,4,5,6]</v>
          </cell>
          <cell r="H663" t="str">
            <v>SpriteUi/Building/Floor/building16</v>
          </cell>
        </row>
        <row r="664">
          <cell r="D664" t="str">
            <v>摩托车俱乐部</v>
          </cell>
          <cell r="E664">
            <v>12</v>
          </cell>
          <cell r="F664" t="str">
            <v>MotoClub</v>
          </cell>
          <cell r="G664" t="str">
            <v>[0,1,2,3,4,5,6]</v>
          </cell>
          <cell r="H664" t="str">
            <v>SpriteUi/Building/Floor/building16</v>
          </cell>
        </row>
        <row r="665">
          <cell r="D665" t="str">
            <v>摩托车俱乐部</v>
          </cell>
          <cell r="E665">
            <v>12</v>
          </cell>
          <cell r="F665" t="str">
            <v>MotoClub</v>
          </cell>
          <cell r="G665" t="str">
            <v>[0,1,2,3,4,5,6]</v>
          </cell>
          <cell r="H665" t="str">
            <v>SpriteUi/Building/Floor/building16</v>
          </cell>
        </row>
        <row r="666">
          <cell r="D666" t="str">
            <v>摩托车俱乐部</v>
          </cell>
          <cell r="E666">
            <v>12</v>
          </cell>
          <cell r="F666" t="str">
            <v>MotoClub</v>
          </cell>
          <cell r="G666" t="str">
            <v>[0,1,2,3,4,5,6]</v>
          </cell>
          <cell r="H666" t="str">
            <v>SpriteUi/Building/Floor/building16</v>
          </cell>
        </row>
        <row r="667">
          <cell r="D667" t="str">
            <v>摩托车俱乐部</v>
          </cell>
          <cell r="E667">
            <v>13</v>
          </cell>
          <cell r="F667" t="str">
            <v>MotoClub</v>
          </cell>
          <cell r="G667" t="str">
            <v>[0,1,2,3,4,5,6]</v>
          </cell>
          <cell r="H667" t="str">
            <v>SpriteUi/Building/Floor/building16</v>
          </cell>
        </row>
        <row r="668">
          <cell r="D668" t="str">
            <v>摩托车俱乐部</v>
          </cell>
          <cell r="E668">
            <v>13</v>
          </cell>
          <cell r="F668" t="str">
            <v>MotoClub</v>
          </cell>
          <cell r="G668" t="str">
            <v>[0,1,2,3,4,5,6]</v>
          </cell>
          <cell r="H668" t="str">
            <v>SpriteUi/Building/Floor/building16</v>
          </cell>
        </row>
        <row r="669">
          <cell r="D669" t="str">
            <v>摩托车俱乐部</v>
          </cell>
          <cell r="E669">
            <v>13</v>
          </cell>
          <cell r="F669" t="str">
            <v>MotoClub</v>
          </cell>
          <cell r="G669" t="str">
            <v>[0,1,2,3,4,5,6]</v>
          </cell>
          <cell r="H669" t="str">
            <v>SpriteUi/Building/Floor/building16</v>
          </cell>
        </row>
        <row r="670">
          <cell r="D670" t="str">
            <v>摩托车俱乐部</v>
          </cell>
          <cell r="E670">
            <v>13</v>
          </cell>
          <cell r="F670" t="str">
            <v>MotoClub</v>
          </cell>
          <cell r="G670" t="str">
            <v>[0,1,2,3,4,5,6]</v>
          </cell>
          <cell r="H670" t="str">
            <v>SpriteUi/Building/Floor/building16</v>
          </cell>
        </row>
        <row r="671">
          <cell r="D671" t="str">
            <v>摩托车俱乐部</v>
          </cell>
          <cell r="E671">
            <v>13</v>
          </cell>
          <cell r="F671" t="str">
            <v>MotoClub</v>
          </cell>
          <cell r="G671" t="str">
            <v>[0,1,2,3,4,5,6]</v>
          </cell>
          <cell r="H671" t="str">
            <v>SpriteUi/Building/Floor/building16</v>
          </cell>
        </row>
        <row r="672">
          <cell r="D672" t="str">
            <v>摩托车俱乐部</v>
          </cell>
          <cell r="E672">
            <v>13</v>
          </cell>
          <cell r="F672" t="str">
            <v>MotoClub</v>
          </cell>
          <cell r="G672" t="str">
            <v>[0,1,2,3,4,5,6]</v>
          </cell>
          <cell r="H672" t="str">
            <v>SpriteUi/Building/Floor/building16</v>
          </cell>
        </row>
        <row r="673">
          <cell r="D673" t="str">
            <v>摩托车俱乐部</v>
          </cell>
          <cell r="E673">
            <v>14</v>
          </cell>
          <cell r="F673" t="str">
            <v>MotoClub</v>
          </cell>
          <cell r="G673" t="str">
            <v>[0,1,2,3,4,5,6]</v>
          </cell>
          <cell r="H673" t="str">
            <v>SpriteUi/Building/Floor/building16</v>
          </cell>
        </row>
        <row r="674">
          <cell r="D674" t="str">
            <v>摩托车俱乐部</v>
          </cell>
          <cell r="E674">
            <v>14</v>
          </cell>
          <cell r="F674" t="str">
            <v>MotoClub</v>
          </cell>
          <cell r="G674" t="str">
            <v>[0,1,2,3,4,5,6]</v>
          </cell>
          <cell r="H674" t="str">
            <v>SpriteUi/Building/Floor/building16</v>
          </cell>
        </row>
        <row r="675">
          <cell r="D675" t="str">
            <v>摩托车俱乐部</v>
          </cell>
          <cell r="E675">
            <v>14</v>
          </cell>
          <cell r="F675" t="str">
            <v>MotoClub</v>
          </cell>
          <cell r="G675" t="str">
            <v>[0,1,2,3,4,5,6]</v>
          </cell>
          <cell r="H675" t="str">
            <v>SpriteUi/Building/Floor/building16</v>
          </cell>
        </row>
        <row r="676">
          <cell r="D676" t="str">
            <v>酒店</v>
          </cell>
          <cell r="E676">
            <v>0</v>
          </cell>
          <cell r="F676" t="str">
            <v>Hotel</v>
          </cell>
          <cell r="G676" t="str">
            <v>[0]</v>
          </cell>
          <cell r="H676" t="str">
            <v>SpriteUi/Building/Floor/building12</v>
          </cell>
        </row>
        <row r="677">
          <cell r="D677" t="str">
            <v>酒店</v>
          </cell>
          <cell r="E677">
            <v>1</v>
          </cell>
          <cell r="F677" t="str">
            <v>Hotel</v>
          </cell>
          <cell r="G677" t="str">
            <v>[0,1]</v>
          </cell>
          <cell r="H677" t="str">
            <v>SpriteUi/Building/Floor/building12</v>
          </cell>
        </row>
        <row r="678">
          <cell r="D678" t="str">
            <v>酒店</v>
          </cell>
          <cell r="E678">
            <v>2</v>
          </cell>
          <cell r="F678" t="str">
            <v>Hotel</v>
          </cell>
          <cell r="G678" t="str">
            <v>[0,1,2]</v>
          </cell>
          <cell r="H678" t="str">
            <v>SpriteUi/Building/Floor/building12</v>
          </cell>
        </row>
        <row r="679">
          <cell r="D679" t="str">
            <v>酒店</v>
          </cell>
          <cell r="E679">
            <v>2</v>
          </cell>
          <cell r="F679" t="str">
            <v>Hotel</v>
          </cell>
          <cell r="G679" t="str">
            <v>[0,1,2]</v>
          </cell>
          <cell r="H679" t="str">
            <v>SpriteUi/Building/Floor/building12</v>
          </cell>
        </row>
        <row r="680">
          <cell r="D680" t="str">
            <v>酒店</v>
          </cell>
          <cell r="E680">
            <v>2</v>
          </cell>
          <cell r="F680" t="str">
            <v>Hotel</v>
          </cell>
          <cell r="G680" t="str">
            <v>[0,1,2]</v>
          </cell>
          <cell r="H680" t="str">
            <v>SpriteUi/Building/Floor/building12</v>
          </cell>
        </row>
        <row r="681">
          <cell r="D681" t="str">
            <v>酒店</v>
          </cell>
          <cell r="E681">
            <v>3</v>
          </cell>
          <cell r="F681" t="str">
            <v>Hotel</v>
          </cell>
          <cell r="G681" t="str">
            <v>[0,1,2,3]</v>
          </cell>
          <cell r="H681" t="str">
            <v>SpriteUi/Building/Floor/building12</v>
          </cell>
        </row>
        <row r="682">
          <cell r="D682" t="str">
            <v>酒店</v>
          </cell>
          <cell r="E682">
            <v>3</v>
          </cell>
          <cell r="F682" t="str">
            <v>Hotel</v>
          </cell>
          <cell r="G682" t="str">
            <v>[0,1,2,3]</v>
          </cell>
          <cell r="H682" t="str">
            <v>SpriteUi/Building/Floor/building12</v>
          </cell>
        </row>
        <row r="683">
          <cell r="D683" t="str">
            <v>酒店</v>
          </cell>
          <cell r="E683">
            <v>4</v>
          </cell>
          <cell r="F683" t="str">
            <v>Hotel</v>
          </cell>
          <cell r="G683" t="str">
            <v>[0,1,2,3,4]</v>
          </cell>
          <cell r="H683" t="str">
            <v>SpriteUi/Building/Floor/building12</v>
          </cell>
        </row>
        <row r="684">
          <cell r="D684" t="str">
            <v>酒店</v>
          </cell>
          <cell r="E684">
            <v>4</v>
          </cell>
          <cell r="F684" t="str">
            <v>Hotel</v>
          </cell>
          <cell r="G684" t="str">
            <v>[0,1,2,3,4]</v>
          </cell>
          <cell r="H684" t="str">
            <v>SpriteUi/Building/Floor/building12</v>
          </cell>
        </row>
        <row r="685">
          <cell r="D685" t="str">
            <v>酒店</v>
          </cell>
          <cell r="E685">
            <v>5</v>
          </cell>
          <cell r="F685" t="str">
            <v>Hotel</v>
          </cell>
          <cell r="G685" t="str">
            <v>[0,1,2,3,4,5]</v>
          </cell>
          <cell r="H685" t="str">
            <v>SpriteUi/Building/Floor/building12</v>
          </cell>
        </row>
        <row r="686">
          <cell r="D686" t="str">
            <v>酒店</v>
          </cell>
          <cell r="E686">
            <v>5</v>
          </cell>
          <cell r="F686" t="str">
            <v>Hotel</v>
          </cell>
          <cell r="G686" t="str">
            <v>[0,1,2,3,4,5]</v>
          </cell>
          <cell r="H686" t="str">
            <v>SpriteUi/Building/Floor/building12</v>
          </cell>
        </row>
        <row r="687">
          <cell r="D687" t="str">
            <v>酒店</v>
          </cell>
          <cell r="E687">
            <v>5</v>
          </cell>
          <cell r="F687" t="str">
            <v>Hotel</v>
          </cell>
          <cell r="G687" t="str">
            <v>[0,1,2,3,4,5]</v>
          </cell>
          <cell r="H687" t="str">
            <v>SpriteUi/Building/Floor/building12</v>
          </cell>
        </row>
        <row r="688">
          <cell r="D688" t="str">
            <v>酒店</v>
          </cell>
          <cell r="E688">
            <v>6</v>
          </cell>
          <cell r="F688" t="str">
            <v>Hotel</v>
          </cell>
          <cell r="G688" t="str">
            <v>[0,1,2,3,4,5,6]</v>
          </cell>
          <cell r="H688" t="str">
            <v>SpriteUi/Building/Floor/building12</v>
          </cell>
        </row>
        <row r="689">
          <cell r="D689" t="str">
            <v>酒店</v>
          </cell>
          <cell r="E689">
            <v>6</v>
          </cell>
          <cell r="F689" t="str">
            <v>Hotel</v>
          </cell>
          <cell r="G689" t="str">
            <v>[0,1,2,3,4,5,6]</v>
          </cell>
          <cell r="H689" t="str">
            <v>SpriteUi/Building/Floor/building12</v>
          </cell>
        </row>
        <row r="690">
          <cell r="D690" t="str">
            <v>酒店</v>
          </cell>
          <cell r="E690">
            <v>6</v>
          </cell>
          <cell r="F690" t="str">
            <v>Hotel</v>
          </cell>
          <cell r="G690" t="str">
            <v>[0,1,2,3,4,5,6]</v>
          </cell>
          <cell r="H690" t="str">
            <v>SpriteUi/Building/Floor/building12</v>
          </cell>
        </row>
        <row r="691">
          <cell r="D691" t="str">
            <v>酒店</v>
          </cell>
          <cell r="E691">
            <v>6</v>
          </cell>
          <cell r="F691" t="str">
            <v>Hotel</v>
          </cell>
          <cell r="G691" t="str">
            <v>[0,1,2,3,4,5,6]</v>
          </cell>
          <cell r="H691" t="str">
            <v>SpriteUi/Building/Floor/building12</v>
          </cell>
        </row>
        <row r="692">
          <cell r="D692" t="str">
            <v>酒店</v>
          </cell>
          <cell r="E692">
            <v>7</v>
          </cell>
          <cell r="F692" t="str">
            <v>Hotel</v>
          </cell>
          <cell r="G692" t="str">
            <v>[0,1,2,3,4,5,6]</v>
          </cell>
          <cell r="H692" t="str">
            <v>SpriteUi/Building/Floor/building12</v>
          </cell>
        </row>
        <row r="693">
          <cell r="D693" t="str">
            <v>酒店</v>
          </cell>
          <cell r="E693">
            <v>7</v>
          </cell>
          <cell r="F693" t="str">
            <v>Hotel</v>
          </cell>
          <cell r="G693" t="str">
            <v>[0,1,2,3,4,5,6]</v>
          </cell>
          <cell r="H693" t="str">
            <v>SpriteUi/Building/Floor/building12</v>
          </cell>
        </row>
        <row r="694">
          <cell r="D694" t="str">
            <v>酒店</v>
          </cell>
          <cell r="E694">
            <v>7</v>
          </cell>
          <cell r="F694" t="str">
            <v>Hotel</v>
          </cell>
          <cell r="G694" t="str">
            <v>[0,1,2,3,4,5,6]</v>
          </cell>
          <cell r="H694" t="str">
            <v>SpriteUi/Building/Floor/building12</v>
          </cell>
        </row>
        <row r="695">
          <cell r="D695" t="str">
            <v>酒店</v>
          </cell>
          <cell r="E695">
            <v>7</v>
          </cell>
          <cell r="F695" t="str">
            <v>Hotel</v>
          </cell>
          <cell r="G695" t="str">
            <v>[0,1,2,3,4,5,6]</v>
          </cell>
          <cell r="H695" t="str">
            <v>SpriteUi/Building/Floor/building12</v>
          </cell>
        </row>
        <row r="696">
          <cell r="D696" t="str">
            <v>酒店</v>
          </cell>
          <cell r="E696">
            <v>7</v>
          </cell>
          <cell r="F696" t="str">
            <v>Hotel</v>
          </cell>
          <cell r="G696" t="str">
            <v>[0,1,2,3,4,5,6]</v>
          </cell>
          <cell r="H696" t="str">
            <v>SpriteUi/Building/Floor/building12</v>
          </cell>
        </row>
        <row r="697">
          <cell r="D697" t="str">
            <v>酒店</v>
          </cell>
          <cell r="E697">
            <v>7</v>
          </cell>
          <cell r="F697" t="str">
            <v>Hotel</v>
          </cell>
          <cell r="G697" t="str">
            <v>[0,1,2,3,4,5,6]</v>
          </cell>
          <cell r="H697" t="str">
            <v>SpriteUi/Building/Floor/building12</v>
          </cell>
        </row>
        <row r="698">
          <cell r="D698" t="str">
            <v>酒店</v>
          </cell>
          <cell r="E698">
            <v>8</v>
          </cell>
          <cell r="F698" t="str">
            <v>Hotel</v>
          </cell>
          <cell r="G698" t="str">
            <v>[0,1,2,3,4,5,6]</v>
          </cell>
          <cell r="H698" t="str">
            <v>SpriteUi/Building/Floor/building12</v>
          </cell>
        </row>
        <row r="699">
          <cell r="D699" t="str">
            <v>酒店</v>
          </cell>
          <cell r="E699">
            <v>8</v>
          </cell>
          <cell r="F699" t="str">
            <v>Hotel</v>
          </cell>
          <cell r="G699" t="str">
            <v>[0,1,2,3,4,5,6]</v>
          </cell>
          <cell r="H699" t="str">
            <v>SpriteUi/Building/Floor/building12</v>
          </cell>
        </row>
        <row r="700">
          <cell r="D700" t="str">
            <v>酒店</v>
          </cell>
          <cell r="E700">
            <v>8</v>
          </cell>
          <cell r="F700" t="str">
            <v>Hotel</v>
          </cell>
          <cell r="G700" t="str">
            <v>[0,1,2,3,4,5,6]</v>
          </cell>
          <cell r="H700" t="str">
            <v>SpriteUi/Building/Floor/building12</v>
          </cell>
        </row>
        <row r="701">
          <cell r="D701" t="str">
            <v>酒店</v>
          </cell>
          <cell r="E701">
            <v>8</v>
          </cell>
          <cell r="F701" t="str">
            <v>Hotel</v>
          </cell>
          <cell r="G701" t="str">
            <v>[0,1,2,3,4,5,6]</v>
          </cell>
          <cell r="H701" t="str">
            <v>SpriteUi/Building/Floor/building12</v>
          </cell>
        </row>
        <row r="702">
          <cell r="D702" t="str">
            <v>酒店</v>
          </cell>
          <cell r="E702">
            <v>8</v>
          </cell>
          <cell r="F702" t="str">
            <v>Hotel</v>
          </cell>
          <cell r="G702" t="str">
            <v>[0,1,2,3,4,5,6]</v>
          </cell>
          <cell r="H702" t="str">
            <v>SpriteUi/Building/Floor/building12</v>
          </cell>
        </row>
        <row r="703">
          <cell r="D703" t="str">
            <v>酒店</v>
          </cell>
          <cell r="E703">
            <v>8</v>
          </cell>
          <cell r="F703" t="str">
            <v>Hotel</v>
          </cell>
          <cell r="G703" t="str">
            <v>[0,1,2,3,4,5,6]</v>
          </cell>
          <cell r="H703" t="str">
            <v>SpriteUi/Building/Floor/building12</v>
          </cell>
        </row>
        <row r="704">
          <cell r="D704" t="str">
            <v>酒店</v>
          </cell>
          <cell r="E704">
            <v>9</v>
          </cell>
          <cell r="F704" t="str">
            <v>Hotel</v>
          </cell>
          <cell r="G704" t="str">
            <v>[0,1,2,3,4,5,6]</v>
          </cell>
          <cell r="H704" t="str">
            <v>SpriteUi/Building/Floor/building12</v>
          </cell>
        </row>
        <row r="705">
          <cell r="D705" t="str">
            <v>酒店</v>
          </cell>
          <cell r="E705">
            <v>9</v>
          </cell>
          <cell r="F705" t="str">
            <v>Hotel</v>
          </cell>
          <cell r="G705" t="str">
            <v>[0,1,2,3,4,5,6]</v>
          </cell>
          <cell r="H705" t="str">
            <v>SpriteUi/Building/Floor/building12</v>
          </cell>
        </row>
        <row r="706">
          <cell r="D706" t="str">
            <v>酒店</v>
          </cell>
          <cell r="E706">
            <v>9</v>
          </cell>
          <cell r="F706" t="str">
            <v>Hotel</v>
          </cell>
          <cell r="G706" t="str">
            <v>[0,1,2,3,4,5,6]</v>
          </cell>
          <cell r="H706" t="str">
            <v>SpriteUi/Building/Floor/building12</v>
          </cell>
        </row>
        <row r="707">
          <cell r="D707" t="str">
            <v>酒店</v>
          </cell>
          <cell r="E707">
            <v>9</v>
          </cell>
          <cell r="F707" t="str">
            <v>Hotel</v>
          </cell>
          <cell r="G707" t="str">
            <v>[0,1,2,3,4,5,6]</v>
          </cell>
          <cell r="H707" t="str">
            <v>SpriteUi/Building/Floor/building12</v>
          </cell>
        </row>
        <row r="708">
          <cell r="D708" t="str">
            <v>酒店</v>
          </cell>
          <cell r="E708">
            <v>9</v>
          </cell>
          <cell r="F708" t="str">
            <v>Hotel</v>
          </cell>
          <cell r="G708" t="str">
            <v>[0,1,2,3,4,5,6]</v>
          </cell>
          <cell r="H708" t="str">
            <v>SpriteUi/Building/Floor/building12</v>
          </cell>
        </row>
        <row r="709">
          <cell r="D709" t="str">
            <v>酒店</v>
          </cell>
          <cell r="E709">
            <v>9</v>
          </cell>
          <cell r="F709" t="str">
            <v>Hotel</v>
          </cell>
          <cell r="G709" t="str">
            <v>[0,1,2,3,4,5,6]</v>
          </cell>
          <cell r="H709" t="str">
            <v>SpriteUi/Building/Floor/building12</v>
          </cell>
        </row>
        <row r="710">
          <cell r="D710" t="str">
            <v>酒店</v>
          </cell>
          <cell r="E710">
            <v>10</v>
          </cell>
          <cell r="F710" t="str">
            <v>Hotel</v>
          </cell>
          <cell r="G710" t="str">
            <v>[0,1,2,3,4,5,6]</v>
          </cell>
          <cell r="H710" t="str">
            <v>SpriteUi/Building/Floor/building12</v>
          </cell>
        </row>
        <row r="711">
          <cell r="D711" t="str">
            <v>酒店</v>
          </cell>
          <cell r="E711">
            <v>10</v>
          </cell>
          <cell r="F711" t="str">
            <v>Hotel</v>
          </cell>
          <cell r="G711" t="str">
            <v>[0,1,2,3,4,5,6]</v>
          </cell>
          <cell r="H711" t="str">
            <v>SpriteUi/Building/Floor/building12</v>
          </cell>
        </row>
        <row r="712">
          <cell r="D712" t="str">
            <v>酒店</v>
          </cell>
          <cell r="E712">
            <v>10</v>
          </cell>
          <cell r="F712" t="str">
            <v>Hotel</v>
          </cell>
          <cell r="G712" t="str">
            <v>[0,1,2,3,4,5,6]</v>
          </cell>
          <cell r="H712" t="str">
            <v>SpriteUi/Building/Floor/building12</v>
          </cell>
        </row>
        <row r="713">
          <cell r="D713" t="str">
            <v>酒店</v>
          </cell>
          <cell r="E713">
            <v>10</v>
          </cell>
          <cell r="F713" t="str">
            <v>Hotel</v>
          </cell>
          <cell r="G713" t="str">
            <v>[0,1,2,3,4,5,6]</v>
          </cell>
          <cell r="H713" t="str">
            <v>SpriteUi/Building/Floor/building12</v>
          </cell>
        </row>
        <row r="714">
          <cell r="D714" t="str">
            <v>酒店</v>
          </cell>
          <cell r="E714">
            <v>10</v>
          </cell>
          <cell r="F714" t="str">
            <v>Hotel</v>
          </cell>
          <cell r="G714" t="str">
            <v>[0,1,2,3,4,5,6]</v>
          </cell>
          <cell r="H714" t="str">
            <v>SpriteUi/Building/Floor/building12</v>
          </cell>
        </row>
        <row r="715">
          <cell r="D715" t="str">
            <v>酒店</v>
          </cell>
          <cell r="E715">
            <v>10</v>
          </cell>
          <cell r="F715" t="str">
            <v>Hotel</v>
          </cell>
          <cell r="G715" t="str">
            <v>[0,1,2,3,4,5,6]</v>
          </cell>
          <cell r="H715" t="str">
            <v>SpriteUi/Building/Floor/building12</v>
          </cell>
        </row>
        <row r="716">
          <cell r="D716" t="str">
            <v>酒店</v>
          </cell>
          <cell r="E716">
            <v>11</v>
          </cell>
          <cell r="F716" t="str">
            <v>Hotel</v>
          </cell>
          <cell r="G716" t="str">
            <v>[0,1,2,3,4,5,6]</v>
          </cell>
          <cell r="H716" t="str">
            <v>SpriteUi/Building/Floor/building12</v>
          </cell>
        </row>
        <row r="717">
          <cell r="D717" t="str">
            <v>酒店</v>
          </cell>
          <cell r="E717">
            <v>11</v>
          </cell>
          <cell r="F717" t="str">
            <v>Hotel</v>
          </cell>
          <cell r="G717" t="str">
            <v>[0,1,2,3,4,5,6]</v>
          </cell>
          <cell r="H717" t="str">
            <v>SpriteUi/Building/Floor/building12</v>
          </cell>
        </row>
        <row r="718">
          <cell r="D718" t="str">
            <v>酒店</v>
          </cell>
          <cell r="E718">
            <v>11</v>
          </cell>
          <cell r="F718" t="str">
            <v>Hotel</v>
          </cell>
          <cell r="G718" t="str">
            <v>[0,1,2,3,4,5,6]</v>
          </cell>
          <cell r="H718" t="str">
            <v>SpriteUi/Building/Floor/building12</v>
          </cell>
        </row>
        <row r="719">
          <cell r="D719" t="str">
            <v>酒店</v>
          </cell>
          <cell r="E719">
            <v>11</v>
          </cell>
          <cell r="F719" t="str">
            <v>Hotel</v>
          </cell>
          <cell r="G719" t="str">
            <v>[0,1,2,3,4,5,6]</v>
          </cell>
          <cell r="H719" t="str">
            <v>SpriteUi/Building/Floor/building12</v>
          </cell>
        </row>
        <row r="720">
          <cell r="D720" t="str">
            <v>酒店</v>
          </cell>
          <cell r="E720">
            <v>11</v>
          </cell>
          <cell r="F720" t="str">
            <v>Hotel</v>
          </cell>
          <cell r="G720" t="str">
            <v>[0,1,2,3,4,5,6]</v>
          </cell>
          <cell r="H720" t="str">
            <v>SpriteUi/Building/Floor/building12</v>
          </cell>
        </row>
        <row r="721">
          <cell r="D721" t="str">
            <v>酒店</v>
          </cell>
          <cell r="E721">
            <v>11</v>
          </cell>
          <cell r="F721" t="str">
            <v>Hotel</v>
          </cell>
          <cell r="G721" t="str">
            <v>[0,1,2,3,4,5,6]</v>
          </cell>
          <cell r="H721" t="str">
            <v>SpriteUi/Building/Floor/building12</v>
          </cell>
        </row>
        <row r="722">
          <cell r="D722" t="str">
            <v>酒店</v>
          </cell>
          <cell r="E722">
            <v>12</v>
          </cell>
          <cell r="F722" t="str">
            <v>Hotel</v>
          </cell>
          <cell r="G722" t="str">
            <v>[0,1,2,3,4,5,6]</v>
          </cell>
          <cell r="H722" t="str">
            <v>SpriteUi/Building/Floor/building12</v>
          </cell>
        </row>
        <row r="723">
          <cell r="D723" t="str">
            <v>酒店</v>
          </cell>
          <cell r="E723">
            <v>12</v>
          </cell>
          <cell r="F723" t="str">
            <v>Hotel</v>
          </cell>
          <cell r="G723" t="str">
            <v>[0,1,2,3,4,5,6]</v>
          </cell>
          <cell r="H723" t="str">
            <v>SpriteUi/Building/Floor/building12</v>
          </cell>
        </row>
        <row r="724">
          <cell r="D724" t="str">
            <v>酒店</v>
          </cell>
          <cell r="E724">
            <v>12</v>
          </cell>
          <cell r="F724" t="str">
            <v>Hotel</v>
          </cell>
          <cell r="G724" t="str">
            <v>[0,1,2,3,4,5,6]</v>
          </cell>
          <cell r="H724" t="str">
            <v>SpriteUi/Building/Floor/building12</v>
          </cell>
        </row>
        <row r="725">
          <cell r="D725" t="str">
            <v>酒店</v>
          </cell>
          <cell r="E725">
            <v>12</v>
          </cell>
          <cell r="F725" t="str">
            <v>Hotel</v>
          </cell>
          <cell r="G725" t="str">
            <v>[0,1,2,3,4,5,6]</v>
          </cell>
          <cell r="H725" t="str">
            <v>SpriteUi/Building/Floor/building12</v>
          </cell>
        </row>
        <row r="726">
          <cell r="D726" t="str">
            <v>酒店</v>
          </cell>
          <cell r="E726">
            <v>12</v>
          </cell>
          <cell r="F726" t="str">
            <v>Hotel</v>
          </cell>
          <cell r="G726" t="str">
            <v>[0,1,2,3,4,5,6]</v>
          </cell>
          <cell r="H726" t="str">
            <v>SpriteUi/Building/Floor/building12</v>
          </cell>
        </row>
        <row r="727">
          <cell r="D727" t="str">
            <v>酒店</v>
          </cell>
          <cell r="E727">
            <v>12</v>
          </cell>
          <cell r="F727" t="str">
            <v>Hotel</v>
          </cell>
          <cell r="G727" t="str">
            <v>[0,1,2,3,4,5,6]</v>
          </cell>
          <cell r="H727" t="str">
            <v>SpriteUi/Building/Floor/building12</v>
          </cell>
        </row>
        <row r="728">
          <cell r="D728" t="str">
            <v>酒店</v>
          </cell>
          <cell r="E728">
            <v>13</v>
          </cell>
          <cell r="F728" t="str">
            <v>Hotel</v>
          </cell>
          <cell r="G728" t="str">
            <v>[0,1,2,3,4,5,6]</v>
          </cell>
          <cell r="H728" t="str">
            <v>SpriteUi/Building/Floor/building12</v>
          </cell>
        </row>
        <row r="729">
          <cell r="D729" t="str">
            <v>酒店</v>
          </cell>
          <cell r="E729">
            <v>13</v>
          </cell>
          <cell r="F729" t="str">
            <v>Hotel</v>
          </cell>
          <cell r="G729" t="str">
            <v>[0,1,2,3,4,5,6]</v>
          </cell>
          <cell r="H729" t="str">
            <v>SpriteUi/Building/Floor/building12</v>
          </cell>
        </row>
        <row r="730">
          <cell r="D730" t="str">
            <v>酒店</v>
          </cell>
          <cell r="E730">
            <v>13</v>
          </cell>
          <cell r="F730" t="str">
            <v>Hotel</v>
          </cell>
          <cell r="G730" t="str">
            <v>[0,1,2,3,4,5,6]</v>
          </cell>
          <cell r="H730" t="str">
            <v>SpriteUi/Building/Floor/building12</v>
          </cell>
        </row>
        <row r="731">
          <cell r="D731" t="str">
            <v>酒店</v>
          </cell>
          <cell r="E731">
            <v>13</v>
          </cell>
          <cell r="F731" t="str">
            <v>Hotel</v>
          </cell>
          <cell r="G731" t="str">
            <v>[0,1,2,3,4,5,6]</v>
          </cell>
          <cell r="H731" t="str">
            <v>SpriteUi/Building/Floor/building12</v>
          </cell>
        </row>
        <row r="732">
          <cell r="D732" t="str">
            <v>酒店</v>
          </cell>
          <cell r="E732">
            <v>13</v>
          </cell>
          <cell r="F732" t="str">
            <v>Hotel</v>
          </cell>
          <cell r="G732" t="str">
            <v>[0,1,2,3,4,5,6]</v>
          </cell>
          <cell r="H732" t="str">
            <v>SpriteUi/Building/Floor/building12</v>
          </cell>
        </row>
        <row r="733">
          <cell r="D733" t="str">
            <v>酒店</v>
          </cell>
          <cell r="E733">
            <v>13</v>
          </cell>
          <cell r="F733" t="str">
            <v>Hotel</v>
          </cell>
          <cell r="G733" t="str">
            <v>[0,1,2,3,4,5,6]</v>
          </cell>
          <cell r="H733" t="str">
            <v>SpriteUi/Building/Floor/building12</v>
          </cell>
        </row>
        <row r="734">
          <cell r="D734" t="str">
            <v>酒店</v>
          </cell>
          <cell r="E734">
            <v>14</v>
          </cell>
          <cell r="F734" t="str">
            <v>Hotel</v>
          </cell>
          <cell r="G734" t="str">
            <v>[0,1,2,3,4,5,6]</v>
          </cell>
          <cell r="H734" t="str">
            <v>SpriteUi/Building/Floor/building12</v>
          </cell>
        </row>
        <row r="735">
          <cell r="D735" t="str">
            <v>酒店</v>
          </cell>
          <cell r="E735">
            <v>14</v>
          </cell>
          <cell r="F735" t="str">
            <v>Hotel</v>
          </cell>
          <cell r="G735" t="str">
            <v>[0,1,2,3,4,5,6]</v>
          </cell>
          <cell r="H735" t="str">
            <v>SpriteUi/Building/Floor/building12</v>
          </cell>
        </row>
        <row r="736">
          <cell r="D736" t="str">
            <v>酒店</v>
          </cell>
          <cell r="E736">
            <v>14</v>
          </cell>
          <cell r="F736" t="str">
            <v>Hotel</v>
          </cell>
          <cell r="G736" t="str">
            <v>[0,1,2,3,4,5,6]</v>
          </cell>
          <cell r="H736" t="str">
            <v>SpriteUi/Building/Floor/building12</v>
          </cell>
        </row>
        <row r="737">
          <cell r="D737" t="str">
            <v>会所</v>
          </cell>
          <cell r="E737">
            <v>0</v>
          </cell>
          <cell r="F737" t="str">
            <v>Clubhouse</v>
          </cell>
          <cell r="G737" t="str">
            <v>[0]</v>
          </cell>
          <cell r="H737" t="str">
            <v>SpriteUi/Building/Floor/building14</v>
          </cell>
        </row>
        <row r="738">
          <cell r="D738" t="str">
            <v>会所</v>
          </cell>
          <cell r="E738">
            <v>1</v>
          </cell>
          <cell r="F738" t="str">
            <v>Clubhouse</v>
          </cell>
          <cell r="G738" t="str">
            <v>[0,1]</v>
          </cell>
          <cell r="H738" t="str">
            <v>SpriteUi/Building/Floor/building14</v>
          </cell>
        </row>
        <row r="739">
          <cell r="D739" t="str">
            <v>会所</v>
          </cell>
          <cell r="E739">
            <v>2</v>
          </cell>
          <cell r="F739" t="str">
            <v>Clubhouse</v>
          </cell>
          <cell r="G739" t="str">
            <v>[0,1,2]</v>
          </cell>
          <cell r="H739" t="str">
            <v>SpriteUi/Building/Floor/building14</v>
          </cell>
        </row>
        <row r="740">
          <cell r="D740" t="str">
            <v>会所</v>
          </cell>
          <cell r="E740">
            <v>2</v>
          </cell>
          <cell r="F740" t="str">
            <v>Clubhouse</v>
          </cell>
          <cell r="G740" t="str">
            <v>[0,1,2]</v>
          </cell>
          <cell r="H740" t="str">
            <v>SpriteUi/Building/Floor/building14</v>
          </cell>
        </row>
        <row r="741">
          <cell r="D741" t="str">
            <v>会所</v>
          </cell>
          <cell r="E741">
            <v>2</v>
          </cell>
          <cell r="F741" t="str">
            <v>Clubhouse</v>
          </cell>
          <cell r="G741" t="str">
            <v>[0,1,2]</v>
          </cell>
          <cell r="H741" t="str">
            <v>SpriteUi/Building/Floor/building14</v>
          </cell>
        </row>
        <row r="742">
          <cell r="D742" t="str">
            <v>会所</v>
          </cell>
          <cell r="E742">
            <v>3</v>
          </cell>
          <cell r="F742" t="str">
            <v>Clubhouse</v>
          </cell>
          <cell r="G742" t="str">
            <v>[0,1,2,3]</v>
          </cell>
          <cell r="H742" t="str">
            <v>SpriteUi/Building/Floor/building14</v>
          </cell>
        </row>
        <row r="743">
          <cell r="D743" t="str">
            <v>会所</v>
          </cell>
          <cell r="E743">
            <v>3</v>
          </cell>
          <cell r="F743" t="str">
            <v>Clubhouse</v>
          </cell>
          <cell r="G743" t="str">
            <v>[0,1,2,3]</v>
          </cell>
          <cell r="H743" t="str">
            <v>SpriteUi/Building/Floor/building14</v>
          </cell>
        </row>
        <row r="744">
          <cell r="D744" t="str">
            <v>会所</v>
          </cell>
          <cell r="E744">
            <v>4</v>
          </cell>
          <cell r="F744" t="str">
            <v>Clubhouse</v>
          </cell>
          <cell r="G744" t="str">
            <v>[0,1,2,3,4]</v>
          </cell>
          <cell r="H744" t="str">
            <v>SpriteUi/Building/Floor/building14</v>
          </cell>
        </row>
        <row r="745">
          <cell r="D745" t="str">
            <v>会所</v>
          </cell>
          <cell r="E745">
            <v>4</v>
          </cell>
          <cell r="F745" t="str">
            <v>Clubhouse</v>
          </cell>
          <cell r="G745" t="str">
            <v>[0,1,2,3,4]</v>
          </cell>
          <cell r="H745" t="str">
            <v>SpriteUi/Building/Floor/building14</v>
          </cell>
        </row>
        <row r="746">
          <cell r="D746" t="str">
            <v>会所</v>
          </cell>
          <cell r="E746">
            <v>5</v>
          </cell>
          <cell r="F746" t="str">
            <v>Clubhouse</v>
          </cell>
          <cell r="G746" t="str">
            <v>[0,1,2,3,4,5]</v>
          </cell>
          <cell r="H746" t="str">
            <v>SpriteUi/Building/Floor/building14</v>
          </cell>
        </row>
        <row r="747">
          <cell r="D747" t="str">
            <v>会所</v>
          </cell>
          <cell r="E747">
            <v>5</v>
          </cell>
          <cell r="F747" t="str">
            <v>Clubhouse</v>
          </cell>
          <cell r="G747" t="str">
            <v>[0,1,2,3,4,5]</v>
          </cell>
          <cell r="H747" t="str">
            <v>SpriteUi/Building/Floor/building14</v>
          </cell>
        </row>
        <row r="748">
          <cell r="D748" t="str">
            <v>会所</v>
          </cell>
          <cell r="E748">
            <v>5</v>
          </cell>
          <cell r="F748" t="str">
            <v>Clubhouse</v>
          </cell>
          <cell r="G748" t="str">
            <v>[0,1,2,3,4,5]</v>
          </cell>
          <cell r="H748" t="str">
            <v>SpriteUi/Building/Floor/building14</v>
          </cell>
        </row>
        <row r="749">
          <cell r="D749" t="str">
            <v>会所</v>
          </cell>
          <cell r="E749">
            <v>6</v>
          </cell>
          <cell r="F749" t="str">
            <v>Clubhouse</v>
          </cell>
          <cell r="G749" t="str">
            <v>[0,1,2,3,4,5,6]</v>
          </cell>
          <cell r="H749" t="str">
            <v>SpriteUi/Building/Floor/building14</v>
          </cell>
        </row>
        <row r="750">
          <cell r="D750" t="str">
            <v>会所</v>
          </cell>
          <cell r="E750">
            <v>6</v>
          </cell>
          <cell r="F750" t="str">
            <v>Clubhouse</v>
          </cell>
          <cell r="G750" t="str">
            <v>[0,1,2,3,4,5,6]</v>
          </cell>
          <cell r="H750" t="str">
            <v>SpriteUi/Building/Floor/building14</v>
          </cell>
        </row>
        <row r="751">
          <cell r="D751" t="str">
            <v>会所</v>
          </cell>
          <cell r="E751">
            <v>6</v>
          </cell>
          <cell r="F751" t="str">
            <v>Clubhouse</v>
          </cell>
          <cell r="G751" t="str">
            <v>[0,1,2,3,4,5,6]</v>
          </cell>
          <cell r="H751" t="str">
            <v>SpriteUi/Building/Floor/building14</v>
          </cell>
        </row>
        <row r="752">
          <cell r="D752" t="str">
            <v>会所</v>
          </cell>
          <cell r="E752">
            <v>6</v>
          </cell>
          <cell r="F752" t="str">
            <v>Clubhouse</v>
          </cell>
          <cell r="G752" t="str">
            <v>[0,1,2,3,4,5,6]</v>
          </cell>
          <cell r="H752" t="str">
            <v>SpriteUi/Building/Floor/building14</v>
          </cell>
        </row>
        <row r="753">
          <cell r="D753" t="str">
            <v>会所</v>
          </cell>
          <cell r="E753">
            <v>7</v>
          </cell>
          <cell r="F753" t="str">
            <v>Clubhouse</v>
          </cell>
          <cell r="G753" t="str">
            <v>[0,1,2,3,4,5,6]</v>
          </cell>
          <cell r="H753" t="str">
            <v>SpriteUi/Building/Floor/building14</v>
          </cell>
        </row>
        <row r="754">
          <cell r="D754" t="str">
            <v>会所</v>
          </cell>
          <cell r="E754">
            <v>7</v>
          </cell>
          <cell r="F754" t="str">
            <v>Clubhouse</v>
          </cell>
          <cell r="G754" t="str">
            <v>[0,1,2,3,4,5,6]</v>
          </cell>
          <cell r="H754" t="str">
            <v>SpriteUi/Building/Floor/building14</v>
          </cell>
        </row>
        <row r="755">
          <cell r="D755" t="str">
            <v>会所</v>
          </cell>
          <cell r="E755">
            <v>7</v>
          </cell>
          <cell r="F755" t="str">
            <v>Clubhouse</v>
          </cell>
          <cell r="G755" t="str">
            <v>[0,1,2,3,4,5,6]</v>
          </cell>
          <cell r="H755" t="str">
            <v>SpriteUi/Building/Floor/building14</v>
          </cell>
        </row>
        <row r="756">
          <cell r="D756" t="str">
            <v>会所</v>
          </cell>
          <cell r="E756">
            <v>7</v>
          </cell>
          <cell r="F756" t="str">
            <v>Clubhouse</v>
          </cell>
          <cell r="G756" t="str">
            <v>[0,1,2,3,4,5,6]</v>
          </cell>
          <cell r="H756" t="str">
            <v>SpriteUi/Building/Floor/building14</v>
          </cell>
        </row>
        <row r="757">
          <cell r="D757" t="str">
            <v>会所</v>
          </cell>
          <cell r="E757">
            <v>7</v>
          </cell>
          <cell r="F757" t="str">
            <v>Clubhouse</v>
          </cell>
          <cell r="G757" t="str">
            <v>[0,1,2,3,4,5,6]</v>
          </cell>
          <cell r="H757" t="str">
            <v>SpriteUi/Building/Floor/building14</v>
          </cell>
        </row>
        <row r="758">
          <cell r="D758" t="str">
            <v>会所</v>
          </cell>
          <cell r="E758">
            <v>7</v>
          </cell>
          <cell r="F758" t="str">
            <v>Clubhouse</v>
          </cell>
          <cell r="G758" t="str">
            <v>[0,1,2,3,4,5,6]</v>
          </cell>
          <cell r="H758" t="str">
            <v>SpriteUi/Building/Floor/building14</v>
          </cell>
        </row>
        <row r="759">
          <cell r="D759" t="str">
            <v>会所</v>
          </cell>
          <cell r="E759">
            <v>8</v>
          </cell>
          <cell r="F759" t="str">
            <v>Clubhouse</v>
          </cell>
          <cell r="G759" t="str">
            <v>[0,1,2,3,4,5,6]</v>
          </cell>
          <cell r="H759" t="str">
            <v>SpriteUi/Building/Floor/building14</v>
          </cell>
        </row>
        <row r="760">
          <cell r="D760" t="str">
            <v>会所</v>
          </cell>
          <cell r="E760">
            <v>8</v>
          </cell>
          <cell r="F760" t="str">
            <v>Clubhouse</v>
          </cell>
          <cell r="G760" t="str">
            <v>[0,1,2,3,4,5,6]</v>
          </cell>
          <cell r="H760" t="str">
            <v>SpriteUi/Building/Floor/building14</v>
          </cell>
        </row>
        <row r="761">
          <cell r="D761" t="str">
            <v>会所</v>
          </cell>
          <cell r="E761">
            <v>8</v>
          </cell>
          <cell r="F761" t="str">
            <v>Clubhouse</v>
          </cell>
          <cell r="G761" t="str">
            <v>[0,1,2,3,4,5,6]</v>
          </cell>
          <cell r="H761" t="str">
            <v>SpriteUi/Building/Floor/building14</v>
          </cell>
        </row>
        <row r="762">
          <cell r="D762" t="str">
            <v>会所</v>
          </cell>
          <cell r="E762">
            <v>8</v>
          </cell>
          <cell r="F762" t="str">
            <v>Clubhouse</v>
          </cell>
          <cell r="G762" t="str">
            <v>[0,1,2,3,4,5,6]</v>
          </cell>
          <cell r="H762" t="str">
            <v>SpriteUi/Building/Floor/building14</v>
          </cell>
        </row>
        <row r="763">
          <cell r="D763" t="str">
            <v>会所</v>
          </cell>
          <cell r="E763">
            <v>8</v>
          </cell>
          <cell r="F763" t="str">
            <v>Clubhouse</v>
          </cell>
          <cell r="G763" t="str">
            <v>[0,1,2,3,4,5,6]</v>
          </cell>
          <cell r="H763" t="str">
            <v>SpriteUi/Building/Floor/building14</v>
          </cell>
        </row>
        <row r="764">
          <cell r="D764" t="str">
            <v>会所</v>
          </cell>
          <cell r="E764">
            <v>8</v>
          </cell>
          <cell r="F764" t="str">
            <v>Clubhouse</v>
          </cell>
          <cell r="G764" t="str">
            <v>[0,1,2,3,4,5,6]</v>
          </cell>
          <cell r="H764" t="str">
            <v>SpriteUi/Building/Floor/building14</v>
          </cell>
        </row>
        <row r="765">
          <cell r="D765" t="str">
            <v>会所</v>
          </cell>
          <cell r="E765">
            <v>9</v>
          </cell>
          <cell r="F765" t="str">
            <v>Clubhouse</v>
          </cell>
          <cell r="G765" t="str">
            <v>[0,1,2,3,4,5,6]</v>
          </cell>
          <cell r="H765" t="str">
            <v>SpriteUi/Building/Floor/building14</v>
          </cell>
        </row>
        <row r="766">
          <cell r="D766" t="str">
            <v>会所</v>
          </cell>
          <cell r="E766">
            <v>9</v>
          </cell>
          <cell r="F766" t="str">
            <v>Clubhouse</v>
          </cell>
          <cell r="G766" t="str">
            <v>[0,1,2,3,4,5,6]</v>
          </cell>
          <cell r="H766" t="str">
            <v>SpriteUi/Building/Floor/building14</v>
          </cell>
        </row>
        <row r="767">
          <cell r="D767" t="str">
            <v>会所</v>
          </cell>
          <cell r="E767">
            <v>9</v>
          </cell>
          <cell r="F767" t="str">
            <v>Clubhouse</v>
          </cell>
          <cell r="G767" t="str">
            <v>[0,1,2,3,4,5,6]</v>
          </cell>
          <cell r="H767" t="str">
            <v>SpriteUi/Building/Floor/building14</v>
          </cell>
        </row>
        <row r="768">
          <cell r="D768" t="str">
            <v>会所</v>
          </cell>
          <cell r="E768">
            <v>9</v>
          </cell>
          <cell r="F768" t="str">
            <v>Clubhouse</v>
          </cell>
          <cell r="G768" t="str">
            <v>[0,1,2,3,4,5,6]</v>
          </cell>
          <cell r="H768" t="str">
            <v>SpriteUi/Building/Floor/building14</v>
          </cell>
        </row>
        <row r="769">
          <cell r="D769" t="str">
            <v>会所</v>
          </cell>
          <cell r="E769">
            <v>9</v>
          </cell>
          <cell r="F769" t="str">
            <v>Clubhouse</v>
          </cell>
          <cell r="G769" t="str">
            <v>[0,1,2,3,4,5,6]</v>
          </cell>
          <cell r="H769" t="str">
            <v>SpriteUi/Building/Floor/building14</v>
          </cell>
        </row>
        <row r="770">
          <cell r="D770" t="str">
            <v>会所</v>
          </cell>
          <cell r="E770">
            <v>9</v>
          </cell>
          <cell r="F770" t="str">
            <v>Clubhouse</v>
          </cell>
          <cell r="G770" t="str">
            <v>[0,1,2,3,4,5,6]</v>
          </cell>
          <cell r="H770" t="str">
            <v>SpriteUi/Building/Floor/building14</v>
          </cell>
        </row>
        <row r="771">
          <cell r="D771" t="str">
            <v>会所</v>
          </cell>
          <cell r="E771">
            <v>10</v>
          </cell>
          <cell r="F771" t="str">
            <v>Clubhouse</v>
          </cell>
          <cell r="G771" t="str">
            <v>[0,1,2,3,4,5,6]</v>
          </cell>
          <cell r="H771" t="str">
            <v>SpriteUi/Building/Floor/building14</v>
          </cell>
        </row>
        <row r="772">
          <cell r="D772" t="str">
            <v>会所</v>
          </cell>
          <cell r="E772">
            <v>10</v>
          </cell>
          <cell r="F772" t="str">
            <v>Clubhouse</v>
          </cell>
          <cell r="G772" t="str">
            <v>[0,1,2,3,4,5,6]</v>
          </cell>
          <cell r="H772" t="str">
            <v>SpriteUi/Building/Floor/building14</v>
          </cell>
        </row>
        <row r="773">
          <cell r="D773" t="str">
            <v>会所</v>
          </cell>
          <cell r="E773">
            <v>10</v>
          </cell>
          <cell r="F773" t="str">
            <v>Clubhouse</v>
          </cell>
          <cell r="G773" t="str">
            <v>[0,1,2,3,4,5,6]</v>
          </cell>
          <cell r="H773" t="str">
            <v>SpriteUi/Building/Floor/building14</v>
          </cell>
        </row>
        <row r="774">
          <cell r="D774" t="str">
            <v>会所</v>
          </cell>
          <cell r="E774">
            <v>10</v>
          </cell>
          <cell r="F774" t="str">
            <v>Clubhouse</v>
          </cell>
          <cell r="G774" t="str">
            <v>[0,1,2,3,4,5,6]</v>
          </cell>
          <cell r="H774" t="str">
            <v>SpriteUi/Building/Floor/building14</v>
          </cell>
        </row>
        <row r="775">
          <cell r="D775" t="str">
            <v>会所</v>
          </cell>
          <cell r="E775">
            <v>10</v>
          </cell>
          <cell r="F775" t="str">
            <v>Clubhouse</v>
          </cell>
          <cell r="G775" t="str">
            <v>[0,1,2,3,4,5,6]</v>
          </cell>
          <cell r="H775" t="str">
            <v>SpriteUi/Building/Floor/building14</v>
          </cell>
        </row>
        <row r="776">
          <cell r="D776" t="str">
            <v>会所</v>
          </cell>
          <cell r="E776">
            <v>10</v>
          </cell>
          <cell r="F776" t="str">
            <v>Clubhouse</v>
          </cell>
          <cell r="G776" t="str">
            <v>[0,1,2,3,4,5,6]</v>
          </cell>
          <cell r="H776" t="str">
            <v>SpriteUi/Building/Floor/building14</v>
          </cell>
        </row>
        <row r="777">
          <cell r="D777" t="str">
            <v>会所</v>
          </cell>
          <cell r="E777">
            <v>11</v>
          </cell>
          <cell r="F777" t="str">
            <v>Clubhouse</v>
          </cell>
          <cell r="G777" t="str">
            <v>[0,1,2,3,4,5,6]</v>
          </cell>
          <cell r="H777" t="str">
            <v>SpriteUi/Building/Floor/building14</v>
          </cell>
        </row>
        <row r="778">
          <cell r="D778" t="str">
            <v>会所</v>
          </cell>
          <cell r="E778">
            <v>11</v>
          </cell>
          <cell r="F778" t="str">
            <v>Clubhouse</v>
          </cell>
          <cell r="G778" t="str">
            <v>[0,1,2,3,4,5,6]</v>
          </cell>
          <cell r="H778" t="str">
            <v>SpriteUi/Building/Floor/building14</v>
          </cell>
        </row>
        <row r="779">
          <cell r="D779" t="str">
            <v>会所</v>
          </cell>
          <cell r="E779">
            <v>11</v>
          </cell>
          <cell r="F779" t="str">
            <v>Clubhouse</v>
          </cell>
          <cell r="G779" t="str">
            <v>[0,1,2,3,4,5,6]</v>
          </cell>
          <cell r="H779" t="str">
            <v>SpriteUi/Building/Floor/building14</v>
          </cell>
        </row>
        <row r="780">
          <cell r="D780" t="str">
            <v>会所</v>
          </cell>
          <cell r="E780">
            <v>11</v>
          </cell>
          <cell r="F780" t="str">
            <v>Clubhouse</v>
          </cell>
          <cell r="G780" t="str">
            <v>[0,1,2,3,4,5,6]</v>
          </cell>
          <cell r="H780" t="str">
            <v>SpriteUi/Building/Floor/building14</v>
          </cell>
        </row>
        <row r="781">
          <cell r="D781" t="str">
            <v>会所</v>
          </cell>
          <cell r="E781">
            <v>11</v>
          </cell>
          <cell r="F781" t="str">
            <v>Clubhouse</v>
          </cell>
          <cell r="G781" t="str">
            <v>[0,1,2,3,4,5,6]</v>
          </cell>
          <cell r="H781" t="str">
            <v>SpriteUi/Building/Floor/building14</v>
          </cell>
        </row>
        <row r="782">
          <cell r="D782" t="str">
            <v>会所</v>
          </cell>
          <cell r="E782">
            <v>11</v>
          </cell>
          <cell r="F782" t="str">
            <v>Clubhouse</v>
          </cell>
          <cell r="G782" t="str">
            <v>[0,1,2,3,4,5,6]</v>
          </cell>
          <cell r="H782" t="str">
            <v>SpriteUi/Building/Floor/building14</v>
          </cell>
        </row>
        <row r="783">
          <cell r="D783" t="str">
            <v>会所</v>
          </cell>
          <cell r="E783">
            <v>12</v>
          </cell>
          <cell r="F783" t="str">
            <v>Clubhouse</v>
          </cell>
          <cell r="G783" t="str">
            <v>[0,1,2,3,4,5,6]</v>
          </cell>
          <cell r="H783" t="str">
            <v>SpriteUi/Building/Floor/building14</v>
          </cell>
        </row>
        <row r="784">
          <cell r="D784" t="str">
            <v>会所</v>
          </cell>
          <cell r="E784">
            <v>12</v>
          </cell>
          <cell r="F784" t="str">
            <v>Clubhouse</v>
          </cell>
          <cell r="G784" t="str">
            <v>[0,1,2,3,4,5,6]</v>
          </cell>
          <cell r="H784" t="str">
            <v>SpriteUi/Building/Floor/building14</v>
          </cell>
        </row>
        <row r="785">
          <cell r="D785" t="str">
            <v>会所</v>
          </cell>
          <cell r="E785">
            <v>12</v>
          </cell>
          <cell r="F785" t="str">
            <v>Clubhouse</v>
          </cell>
          <cell r="G785" t="str">
            <v>[0,1,2,3,4,5,6]</v>
          </cell>
          <cell r="H785" t="str">
            <v>SpriteUi/Building/Floor/building14</v>
          </cell>
        </row>
        <row r="786">
          <cell r="D786" t="str">
            <v>会所</v>
          </cell>
          <cell r="E786">
            <v>12</v>
          </cell>
          <cell r="F786" t="str">
            <v>Clubhouse</v>
          </cell>
          <cell r="G786" t="str">
            <v>[0,1,2,3,4,5,6]</v>
          </cell>
          <cell r="H786" t="str">
            <v>SpriteUi/Building/Floor/building14</v>
          </cell>
        </row>
        <row r="787">
          <cell r="D787" t="str">
            <v>会所</v>
          </cell>
          <cell r="E787">
            <v>12</v>
          </cell>
          <cell r="F787" t="str">
            <v>Clubhouse</v>
          </cell>
          <cell r="G787" t="str">
            <v>[0,1,2,3,4,5,6]</v>
          </cell>
          <cell r="H787" t="str">
            <v>SpriteUi/Building/Floor/building14</v>
          </cell>
        </row>
        <row r="788">
          <cell r="D788" t="str">
            <v>会所</v>
          </cell>
          <cell r="E788">
            <v>12</v>
          </cell>
          <cell r="F788" t="str">
            <v>Clubhouse</v>
          </cell>
          <cell r="G788" t="str">
            <v>[0,1,2,3,4,5,6]</v>
          </cell>
          <cell r="H788" t="str">
            <v>SpriteUi/Building/Floor/building14</v>
          </cell>
        </row>
        <row r="789">
          <cell r="D789" t="str">
            <v>会所</v>
          </cell>
          <cell r="E789">
            <v>13</v>
          </cell>
          <cell r="F789" t="str">
            <v>Clubhouse</v>
          </cell>
          <cell r="G789" t="str">
            <v>[0,1,2,3,4,5,6]</v>
          </cell>
          <cell r="H789" t="str">
            <v>SpriteUi/Building/Floor/building14</v>
          </cell>
        </row>
        <row r="790">
          <cell r="D790" t="str">
            <v>会所</v>
          </cell>
          <cell r="E790">
            <v>13</v>
          </cell>
          <cell r="F790" t="str">
            <v>Clubhouse</v>
          </cell>
          <cell r="G790" t="str">
            <v>[0,1,2,3,4,5,6]</v>
          </cell>
          <cell r="H790" t="str">
            <v>SpriteUi/Building/Floor/building14</v>
          </cell>
        </row>
        <row r="791">
          <cell r="D791" t="str">
            <v>会所</v>
          </cell>
          <cell r="E791">
            <v>13</v>
          </cell>
          <cell r="F791" t="str">
            <v>Clubhouse</v>
          </cell>
          <cell r="G791" t="str">
            <v>[0,1,2,3,4,5,6]</v>
          </cell>
          <cell r="H791" t="str">
            <v>SpriteUi/Building/Floor/building14</v>
          </cell>
        </row>
        <row r="792">
          <cell r="D792" t="str">
            <v>会所</v>
          </cell>
          <cell r="E792">
            <v>13</v>
          </cell>
          <cell r="F792" t="str">
            <v>Clubhouse</v>
          </cell>
          <cell r="G792" t="str">
            <v>[0,1,2,3,4,5,6]</v>
          </cell>
          <cell r="H792" t="str">
            <v>SpriteUi/Building/Floor/building14</v>
          </cell>
        </row>
        <row r="793">
          <cell r="D793" t="str">
            <v>会所</v>
          </cell>
          <cell r="E793">
            <v>13</v>
          </cell>
          <cell r="F793" t="str">
            <v>Clubhouse</v>
          </cell>
          <cell r="G793" t="str">
            <v>[0,1,2,3,4,5,6]</v>
          </cell>
          <cell r="H793" t="str">
            <v>SpriteUi/Building/Floor/building14</v>
          </cell>
        </row>
        <row r="794">
          <cell r="D794" t="str">
            <v>会所</v>
          </cell>
          <cell r="E794">
            <v>13</v>
          </cell>
          <cell r="F794" t="str">
            <v>Clubhouse</v>
          </cell>
          <cell r="G794" t="str">
            <v>[0,1,2,3,4,5,6]</v>
          </cell>
          <cell r="H794" t="str">
            <v>SpriteUi/Building/Floor/building14</v>
          </cell>
        </row>
        <row r="795">
          <cell r="D795" t="str">
            <v>会所</v>
          </cell>
          <cell r="E795">
            <v>14</v>
          </cell>
          <cell r="F795" t="str">
            <v>Clubhouse</v>
          </cell>
          <cell r="G795" t="str">
            <v>[0,1,2,3,4,5,6]</v>
          </cell>
          <cell r="H795" t="str">
            <v>SpriteUi/Building/Floor/building14</v>
          </cell>
        </row>
        <row r="796">
          <cell r="D796" t="str">
            <v>会所</v>
          </cell>
          <cell r="E796">
            <v>14</v>
          </cell>
          <cell r="F796" t="str">
            <v>Clubhouse</v>
          </cell>
          <cell r="G796" t="str">
            <v>[0,1,2,3,4,5,6]</v>
          </cell>
          <cell r="H796" t="str">
            <v>SpriteUi/Building/Floor/building14</v>
          </cell>
        </row>
        <row r="797">
          <cell r="D797" t="str">
            <v>会所</v>
          </cell>
          <cell r="E797">
            <v>14</v>
          </cell>
          <cell r="F797" t="str">
            <v>Clubhouse</v>
          </cell>
          <cell r="G797" t="str">
            <v>[0,1,2,3,4,5,6]</v>
          </cell>
          <cell r="H797" t="str">
            <v>SpriteUi/Building/Floor/building14</v>
          </cell>
        </row>
        <row r="798">
          <cell r="D798" t="str">
            <v>汽修厂</v>
          </cell>
          <cell r="E798">
            <v>0</v>
          </cell>
          <cell r="F798" t="str">
            <v>RepairFactory</v>
          </cell>
          <cell r="G798" t="str">
            <v>[0,1,2]</v>
          </cell>
          <cell r="H798" t="str">
            <v>SpriteUi/Building/Floor/building05</v>
          </cell>
        </row>
        <row r="799">
          <cell r="D799" t="str">
            <v>汽修厂</v>
          </cell>
          <cell r="E799">
            <v>1</v>
          </cell>
          <cell r="F799" t="str">
            <v>RepairFactory</v>
          </cell>
          <cell r="G799" t="str">
            <v>[0,1,2,3]</v>
          </cell>
          <cell r="H799" t="str">
            <v>SpriteUi/Building/Floor/building05</v>
          </cell>
        </row>
        <row r="800">
          <cell r="D800" t="str">
            <v>汽修厂</v>
          </cell>
          <cell r="E800">
            <v>2</v>
          </cell>
          <cell r="F800" t="str">
            <v>RepairFactory</v>
          </cell>
          <cell r="G800" t="str">
            <v>[0,1,2,3,4]</v>
          </cell>
          <cell r="H800" t="str">
            <v>SpriteUi/Building/Floor/building05</v>
          </cell>
        </row>
        <row r="801">
          <cell r="D801" t="str">
            <v>汽修厂</v>
          </cell>
          <cell r="E801">
            <v>3</v>
          </cell>
          <cell r="F801" t="str">
            <v>RepairFactory</v>
          </cell>
          <cell r="G801" t="str">
            <v>[0,1,2,3,4,5]</v>
          </cell>
          <cell r="H801" t="str">
            <v>SpriteUi/Building/Floor/building05</v>
          </cell>
        </row>
        <row r="802">
          <cell r="D802" t="str">
            <v>汽修厂</v>
          </cell>
          <cell r="E802">
            <v>4</v>
          </cell>
          <cell r="F802" t="str">
            <v>RepairFactory</v>
          </cell>
          <cell r="G802" t="str">
            <v>[0,1,2,3,4,5,6]</v>
          </cell>
          <cell r="H802" t="str">
            <v>SpriteUi/Building/Floor/building05</v>
          </cell>
        </row>
        <row r="803">
          <cell r="D803" t="str">
            <v>汽修厂</v>
          </cell>
          <cell r="E803">
            <v>4</v>
          </cell>
          <cell r="F803" t="str">
            <v>RepairFactory</v>
          </cell>
          <cell r="G803" t="str">
            <v>[0,1,2,3,4,5,6]</v>
          </cell>
          <cell r="H803" t="str">
            <v>SpriteUi/Building/Floor/building05</v>
          </cell>
        </row>
        <row r="804">
          <cell r="D804" t="str">
            <v>汽修厂</v>
          </cell>
          <cell r="E804">
            <v>4</v>
          </cell>
          <cell r="F804" t="str">
            <v>RepairFactory</v>
          </cell>
          <cell r="G804" t="str">
            <v>[0,1,2,3,4,5,6]</v>
          </cell>
          <cell r="H804" t="str">
            <v>SpriteUi/Building/Floor/building05</v>
          </cell>
        </row>
        <row r="805">
          <cell r="D805" t="str">
            <v>汽修厂</v>
          </cell>
          <cell r="E805">
            <v>5</v>
          </cell>
          <cell r="F805" t="str">
            <v>RepairFactory</v>
          </cell>
          <cell r="G805" t="str">
            <v>[0,1,2,3,4,5,6]</v>
          </cell>
          <cell r="H805" t="str">
            <v>SpriteUi/Building/Floor/building05</v>
          </cell>
        </row>
        <row r="806">
          <cell r="D806" t="str">
            <v>汽修厂</v>
          </cell>
          <cell r="E806">
            <v>5</v>
          </cell>
          <cell r="F806" t="str">
            <v>RepairFactory</v>
          </cell>
          <cell r="G806" t="str">
            <v>[0,1,2,3,4,5,6]</v>
          </cell>
          <cell r="H806" t="str">
            <v>SpriteUi/Building/Floor/building05</v>
          </cell>
        </row>
        <row r="807">
          <cell r="D807" t="str">
            <v>汽修厂</v>
          </cell>
          <cell r="E807">
            <v>6</v>
          </cell>
          <cell r="F807" t="str">
            <v>RepairFactory</v>
          </cell>
          <cell r="G807" t="str">
            <v>[0,1,2,3,4,5,6]</v>
          </cell>
          <cell r="H807" t="str">
            <v>SpriteUi/Building/Floor/building05</v>
          </cell>
        </row>
        <row r="808">
          <cell r="D808" t="str">
            <v>汽修厂</v>
          </cell>
          <cell r="E808">
            <v>6</v>
          </cell>
          <cell r="F808" t="str">
            <v>RepairFactory</v>
          </cell>
          <cell r="G808" t="str">
            <v>[0,1,2,3,4,5,6]</v>
          </cell>
          <cell r="H808" t="str">
            <v>SpriteUi/Building/Floor/building05</v>
          </cell>
        </row>
        <row r="809">
          <cell r="D809" t="str">
            <v>汽修厂</v>
          </cell>
          <cell r="E809">
            <v>7</v>
          </cell>
          <cell r="F809" t="str">
            <v>RepairFactory</v>
          </cell>
          <cell r="G809" t="str">
            <v>[0,1,2,3,4,5,6]</v>
          </cell>
          <cell r="H809" t="str">
            <v>SpriteUi/Building/Floor/building05</v>
          </cell>
        </row>
        <row r="810">
          <cell r="D810" t="str">
            <v>汽修厂</v>
          </cell>
          <cell r="E810">
            <v>7</v>
          </cell>
          <cell r="F810" t="str">
            <v>RepairFactory</v>
          </cell>
          <cell r="G810" t="str">
            <v>[0,1,2,3,4,5,6]</v>
          </cell>
          <cell r="H810" t="str">
            <v>SpriteUi/Building/Floor/building05</v>
          </cell>
        </row>
        <row r="811">
          <cell r="D811" t="str">
            <v>汽修厂</v>
          </cell>
          <cell r="E811">
            <v>7</v>
          </cell>
          <cell r="F811" t="str">
            <v>RepairFactory</v>
          </cell>
          <cell r="G811" t="str">
            <v>[0,1,2,3,4,5,6]</v>
          </cell>
          <cell r="H811" t="str">
            <v>SpriteUi/Building/Floor/building05</v>
          </cell>
        </row>
        <row r="812">
          <cell r="D812" t="str">
            <v>汽修厂</v>
          </cell>
          <cell r="E812">
            <v>8</v>
          </cell>
          <cell r="F812" t="str">
            <v>RepairFactory</v>
          </cell>
          <cell r="G812" t="str">
            <v>[0,1,2,3,4,5,6]</v>
          </cell>
          <cell r="H812" t="str">
            <v>SpriteUi/Building/Floor/building05</v>
          </cell>
        </row>
        <row r="813">
          <cell r="D813" t="str">
            <v>汽修厂</v>
          </cell>
          <cell r="E813">
            <v>8</v>
          </cell>
          <cell r="F813" t="str">
            <v>RepairFactory</v>
          </cell>
          <cell r="G813" t="str">
            <v>[0,1,2,3,4,5,6]</v>
          </cell>
          <cell r="H813" t="str">
            <v>SpriteUi/Building/Floor/building05</v>
          </cell>
        </row>
        <row r="814">
          <cell r="D814" t="str">
            <v>汽修厂</v>
          </cell>
          <cell r="E814">
            <v>8</v>
          </cell>
          <cell r="F814" t="str">
            <v>RepairFactory</v>
          </cell>
          <cell r="G814" t="str">
            <v>[0,1,2,3,4,5,6]</v>
          </cell>
          <cell r="H814" t="str">
            <v>SpriteUi/Building/Floor/building05</v>
          </cell>
        </row>
        <row r="815">
          <cell r="D815" t="str">
            <v>汽修厂</v>
          </cell>
          <cell r="E815">
            <v>8</v>
          </cell>
          <cell r="F815" t="str">
            <v>RepairFactory</v>
          </cell>
          <cell r="G815" t="str">
            <v>[0,1,2,3,4,5,6]</v>
          </cell>
          <cell r="H815" t="str">
            <v>SpriteUi/Building/Floor/building05</v>
          </cell>
        </row>
        <row r="816">
          <cell r="D816" t="str">
            <v>汽修厂</v>
          </cell>
          <cell r="E816">
            <v>9</v>
          </cell>
          <cell r="F816" t="str">
            <v>RepairFactory</v>
          </cell>
          <cell r="G816" t="str">
            <v>[0,1,2,3,4,5,6]</v>
          </cell>
          <cell r="H816" t="str">
            <v>SpriteUi/Building/Floor/building05</v>
          </cell>
        </row>
        <row r="817">
          <cell r="D817" t="str">
            <v>汽修厂</v>
          </cell>
          <cell r="E817">
            <v>9</v>
          </cell>
          <cell r="F817" t="str">
            <v>RepairFactory</v>
          </cell>
          <cell r="G817" t="str">
            <v>[0,1,2,3,4,5,6]</v>
          </cell>
          <cell r="H817" t="str">
            <v>SpriteUi/Building/Floor/building05</v>
          </cell>
        </row>
        <row r="818">
          <cell r="D818" t="str">
            <v>汽修厂</v>
          </cell>
          <cell r="E818">
            <v>9</v>
          </cell>
          <cell r="F818" t="str">
            <v>RepairFactory</v>
          </cell>
          <cell r="G818" t="str">
            <v>[0,1,2,3,4,5,6]</v>
          </cell>
          <cell r="H818" t="str">
            <v>SpriteUi/Building/Floor/building05</v>
          </cell>
        </row>
        <row r="819">
          <cell r="D819" t="str">
            <v>汽修厂</v>
          </cell>
          <cell r="E819">
            <v>9</v>
          </cell>
          <cell r="F819" t="str">
            <v>RepairFactory</v>
          </cell>
          <cell r="G819" t="str">
            <v>[0,1,2,3,4,5,6]</v>
          </cell>
          <cell r="H819" t="str">
            <v>SpriteUi/Building/Floor/building05</v>
          </cell>
        </row>
        <row r="820">
          <cell r="D820" t="str">
            <v>汽修厂</v>
          </cell>
          <cell r="E820">
            <v>9</v>
          </cell>
          <cell r="F820" t="str">
            <v>RepairFactory</v>
          </cell>
          <cell r="G820" t="str">
            <v>[0,1,2,3,4,5,6]</v>
          </cell>
          <cell r="H820" t="str">
            <v>SpriteUi/Building/Floor/building05</v>
          </cell>
        </row>
        <row r="821">
          <cell r="D821" t="str">
            <v>汽修厂</v>
          </cell>
          <cell r="E821">
            <v>9</v>
          </cell>
          <cell r="F821" t="str">
            <v>RepairFactory</v>
          </cell>
          <cell r="G821" t="str">
            <v>[0,1,2,3,4,5,6]</v>
          </cell>
          <cell r="H821" t="str">
            <v>SpriteUi/Building/Floor/building05</v>
          </cell>
        </row>
        <row r="822">
          <cell r="D822" t="str">
            <v>汽修厂</v>
          </cell>
          <cell r="E822">
            <v>10</v>
          </cell>
          <cell r="F822" t="str">
            <v>RepairFactory</v>
          </cell>
          <cell r="G822" t="str">
            <v>[0,1,2,3,4,5,6]</v>
          </cell>
          <cell r="H822" t="str">
            <v>SpriteUi/Building/Floor/building05</v>
          </cell>
        </row>
        <row r="823">
          <cell r="D823" t="str">
            <v>汽修厂</v>
          </cell>
          <cell r="E823">
            <v>10</v>
          </cell>
          <cell r="F823" t="str">
            <v>RepairFactory</v>
          </cell>
          <cell r="G823" t="str">
            <v>[0,1,2,3,4,5,6]</v>
          </cell>
          <cell r="H823" t="str">
            <v>SpriteUi/Building/Floor/building05</v>
          </cell>
        </row>
        <row r="824">
          <cell r="D824" t="str">
            <v>汽修厂</v>
          </cell>
          <cell r="E824">
            <v>10</v>
          </cell>
          <cell r="F824" t="str">
            <v>RepairFactory</v>
          </cell>
          <cell r="G824" t="str">
            <v>[0,1,2,3,4,5,6]</v>
          </cell>
          <cell r="H824" t="str">
            <v>SpriteUi/Building/Floor/building05</v>
          </cell>
        </row>
        <row r="825">
          <cell r="D825" t="str">
            <v>汽修厂</v>
          </cell>
          <cell r="E825">
            <v>10</v>
          </cell>
          <cell r="F825" t="str">
            <v>RepairFactory</v>
          </cell>
          <cell r="G825" t="str">
            <v>[0,1,2,3,4,5,6]</v>
          </cell>
          <cell r="H825" t="str">
            <v>SpriteUi/Building/Floor/building05</v>
          </cell>
        </row>
        <row r="826">
          <cell r="D826" t="str">
            <v>汽修厂</v>
          </cell>
          <cell r="E826">
            <v>10</v>
          </cell>
          <cell r="F826" t="str">
            <v>RepairFactory</v>
          </cell>
          <cell r="G826" t="str">
            <v>[0,1,2,3,4,5,6]</v>
          </cell>
          <cell r="H826" t="str">
            <v>SpriteUi/Building/Floor/building05</v>
          </cell>
        </row>
        <row r="827">
          <cell r="D827" t="str">
            <v>汽修厂</v>
          </cell>
          <cell r="E827">
            <v>10</v>
          </cell>
          <cell r="F827" t="str">
            <v>RepairFactory</v>
          </cell>
          <cell r="G827" t="str">
            <v>[0,1,2,3,4,5,6]</v>
          </cell>
          <cell r="H827" t="str">
            <v>SpriteUi/Building/Floor/building05</v>
          </cell>
        </row>
        <row r="828">
          <cell r="D828" t="str">
            <v>汽修厂</v>
          </cell>
          <cell r="E828">
            <v>11</v>
          </cell>
          <cell r="F828" t="str">
            <v>RepairFactory</v>
          </cell>
          <cell r="G828" t="str">
            <v>[0,1,2,3,4,5,6]</v>
          </cell>
          <cell r="H828" t="str">
            <v>SpriteUi/Building/Floor/building05</v>
          </cell>
        </row>
        <row r="829">
          <cell r="D829" t="str">
            <v>汽修厂</v>
          </cell>
          <cell r="E829">
            <v>11</v>
          </cell>
          <cell r="F829" t="str">
            <v>RepairFactory</v>
          </cell>
          <cell r="G829" t="str">
            <v>[0,1,2,3,4,5,6]</v>
          </cell>
          <cell r="H829" t="str">
            <v>SpriteUi/Building/Floor/building05</v>
          </cell>
        </row>
        <row r="830">
          <cell r="D830" t="str">
            <v>汽修厂</v>
          </cell>
          <cell r="E830">
            <v>11</v>
          </cell>
          <cell r="F830" t="str">
            <v>RepairFactory</v>
          </cell>
          <cell r="G830" t="str">
            <v>[0,1,2,3,4,5,6]</v>
          </cell>
          <cell r="H830" t="str">
            <v>SpriteUi/Building/Floor/building05</v>
          </cell>
        </row>
        <row r="831">
          <cell r="D831" t="str">
            <v>汽修厂</v>
          </cell>
          <cell r="E831">
            <v>11</v>
          </cell>
          <cell r="F831" t="str">
            <v>RepairFactory</v>
          </cell>
          <cell r="G831" t="str">
            <v>[0,1,2,3,4,5,6]</v>
          </cell>
          <cell r="H831" t="str">
            <v>SpriteUi/Building/Floor/building05</v>
          </cell>
        </row>
        <row r="832">
          <cell r="D832" t="str">
            <v>汽修厂</v>
          </cell>
          <cell r="E832">
            <v>11</v>
          </cell>
          <cell r="F832" t="str">
            <v>RepairFactory</v>
          </cell>
          <cell r="G832" t="str">
            <v>[0,1,2,3,4,5,6]</v>
          </cell>
          <cell r="H832" t="str">
            <v>SpriteUi/Building/Floor/building05</v>
          </cell>
        </row>
        <row r="833">
          <cell r="D833" t="str">
            <v>汽修厂</v>
          </cell>
          <cell r="E833">
            <v>11</v>
          </cell>
          <cell r="F833" t="str">
            <v>RepairFactory</v>
          </cell>
          <cell r="G833" t="str">
            <v>[0,1,2,3,4,5,6]</v>
          </cell>
          <cell r="H833" t="str">
            <v>SpriteUi/Building/Floor/building05</v>
          </cell>
        </row>
        <row r="834">
          <cell r="D834" t="str">
            <v>汽修厂</v>
          </cell>
          <cell r="E834">
            <v>12</v>
          </cell>
          <cell r="F834" t="str">
            <v>RepairFactory</v>
          </cell>
          <cell r="G834" t="str">
            <v>[0,1,2,3,4,5,6]</v>
          </cell>
          <cell r="H834" t="str">
            <v>SpriteUi/Building/Floor/building05</v>
          </cell>
        </row>
        <row r="835">
          <cell r="D835" t="str">
            <v>汽修厂</v>
          </cell>
          <cell r="E835">
            <v>12</v>
          </cell>
          <cell r="F835" t="str">
            <v>RepairFactory</v>
          </cell>
          <cell r="G835" t="str">
            <v>[0,1,2,3,4,5,6]</v>
          </cell>
          <cell r="H835" t="str">
            <v>SpriteUi/Building/Floor/building05</v>
          </cell>
        </row>
        <row r="836">
          <cell r="D836" t="str">
            <v>汽修厂</v>
          </cell>
          <cell r="E836">
            <v>12</v>
          </cell>
          <cell r="F836" t="str">
            <v>RepairFactory</v>
          </cell>
          <cell r="G836" t="str">
            <v>[0,1,2,3,4,5,6]</v>
          </cell>
          <cell r="H836" t="str">
            <v>SpriteUi/Building/Floor/building05</v>
          </cell>
        </row>
        <row r="837">
          <cell r="D837" t="str">
            <v>汽修厂</v>
          </cell>
          <cell r="E837">
            <v>12</v>
          </cell>
          <cell r="F837" t="str">
            <v>RepairFactory</v>
          </cell>
          <cell r="G837" t="str">
            <v>[0,1,2,3,4,5,6]</v>
          </cell>
          <cell r="H837" t="str">
            <v>SpriteUi/Building/Floor/building05</v>
          </cell>
        </row>
        <row r="838">
          <cell r="D838" t="str">
            <v>汽修厂</v>
          </cell>
          <cell r="E838">
            <v>12</v>
          </cell>
          <cell r="F838" t="str">
            <v>RepairFactory</v>
          </cell>
          <cell r="G838" t="str">
            <v>[0,1,2,3,4,5,6]</v>
          </cell>
          <cell r="H838" t="str">
            <v>SpriteUi/Building/Floor/building05</v>
          </cell>
        </row>
        <row r="839">
          <cell r="D839" t="str">
            <v>汽修厂</v>
          </cell>
          <cell r="E839">
            <v>12</v>
          </cell>
          <cell r="F839" t="str">
            <v>RepairFactory</v>
          </cell>
          <cell r="G839" t="str">
            <v>[0,1,2,3,4,5,6]</v>
          </cell>
          <cell r="H839" t="str">
            <v>SpriteUi/Building/Floor/building05</v>
          </cell>
        </row>
        <row r="840">
          <cell r="D840" t="str">
            <v>汽修厂</v>
          </cell>
          <cell r="E840">
            <v>13</v>
          </cell>
          <cell r="F840" t="str">
            <v>RepairFactory</v>
          </cell>
          <cell r="G840" t="str">
            <v>[0,1,2,3,4,5,6]</v>
          </cell>
          <cell r="H840" t="str">
            <v>SpriteUi/Building/Floor/building05</v>
          </cell>
        </row>
        <row r="841">
          <cell r="D841" t="str">
            <v>汽修厂</v>
          </cell>
          <cell r="E841">
            <v>13</v>
          </cell>
          <cell r="F841" t="str">
            <v>RepairFactory</v>
          </cell>
          <cell r="G841" t="str">
            <v>[0,1,2,3,4,5,6]</v>
          </cell>
          <cell r="H841" t="str">
            <v>SpriteUi/Building/Floor/building05</v>
          </cell>
        </row>
        <row r="842">
          <cell r="D842" t="str">
            <v>汽修厂</v>
          </cell>
          <cell r="E842">
            <v>13</v>
          </cell>
          <cell r="F842" t="str">
            <v>RepairFactory</v>
          </cell>
          <cell r="G842" t="str">
            <v>[0,1,2,3,4,5,6]</v>
          </cell>
          <cell r="H842" t="str">
            <v>SpriteUi/Building/Floor/building05</v>
          </cell>
        </row>
        <row r="843">
          <cell r="D843" t="str">
            <v>汽修厂</v>
          </cell>
          <cell r="E843">
            <v>13</v>
          </cell>
          <cell r="F843" t="str">
            <v>RepairFactory</v>
          </cell>
          <cell r="G843" t="str">
            <v>[0,1,2,3,4,5,6]</v>
          </cell>
          <cell r="H843" t="str">
            <v>SpriteUi/Building/Floor/building05</v>
          </cell>
        </row>
        <row r="844">
          <cell r="D844" t="str">
            <v>汽修厂</v>
          </cell>
          <cell r="E844">
            <v>13</v>
          </cell>
          <cell r="F844" t="str">
            <v>RepairFactory</v>
          </cell>
          <cell r="G844" t="str">
            <v>[0,1,2,3,4,5,6]</v>
          </cell>
          <cell r="H844" t="str">
            <v>SpriteUi/Building/Floor/building05</v>
          </cell>
        </row>
        <row r="845">
          <cell r="D845" t="str">
            <v>汽修厂</v>
          </cell>
          <cell r="E845">
            <v>13</v>
          </cell>
          <cell r="F845" t="str">
            <v>RepairFactory</v>
          </cell>
          <cell r="G845" t="str">
            <v>[0,1,2,3,4,5,6]</v>
          </cell>
          <cell r="H845" t="str">
            <v>SpriteUi/Building/Floor/building05</v>
          </cell>
        </row>
        <row r="846">
          <cell r="D846" t="str">
            <v>汽修厂</v>
          </cell>
          <cell r="E846">
            <v>14</v>
          </cell>
          <cell r="F846" t="str">
            <v>RepairFactory</v>
          </cell>
          <cell r="G846" t="str">
            <v>[0,1,2,3,4,5,6]</v>
          </cell>
          <cell r="H846" t="str">
            <v>SpriteUi/Building/Floor/building05</v>
          </cell>
        </row>
        <row r="847">
          <cell r="D847" t="str">
            <v>汽修厂</v>
          </cell>
          <cell r="E847">
            <v>14</v>
          </cell>
          <cell r="F847" t="str">
            <v>RepairFactory</v>
          </cell>
          <cell r="G847" t="str">
            <v>[0,1,2,3,4,5,6]</v>
          </cell>
          <cell r="H847" t="str">
            <v>SpriteUi/Building/Floor/building05</v>
          </cell>
        </row>
        <row r="848">
          <cell r="D848" t="str">
            <v>汽修厂</v>
          </cell>
          <cell r="E848">
            <v>14</v>
          </cell>
          <cell r="F848" t="str">
            <v>RepairFactory</v>
          </cell>
          <cell r="G848" t="str">
            <v>[0,1,2,3,4,5,6]</v>
          </cell>
          <cell r="H848" t="str">
            <v>SpriteUi/Building/Floor/building05</v>
          </cell>
        </row>
        <row r="849">
          <cell r="D849" t="str">
            <v>汽修厂</v>
          </cell>
          <cell r="E849">
            <v>14</v>
          </cell>
          <cell r="F849" t="str">
            <v>RepairFactory</v>
          </cell>
          <cell r="G849" t="str">
            <v>[0,1,2,3,4,5,6]</v>
          </cell>
          <cell r="H849" t="str">
            <v>SpriteUi/Building/Floor/building05</v>
          </cell>
        </row>
        <row r="850">
          <cell r="D850" t="str">
            <v>汽修厂</v>
          </cell>
          <cell r="E850">
            <v>14</v>
          </cell>
          <cell r="F850" t="str">
            <v>RepairFactory</v>
          </cell>
          <cell r="G850" t="str">
            <v>[0,1,2,3,4,5,6]</v>
          </cell>
          <cell r="H850" t="str">
            <v>SpriteUi/Building/Floor/building05</v>
          </cell>
        </row>
        <row r="851">
          <cell r="D851" t="str">
            <v>汽修厂</v>
          </cell>
          <cell r="E851">
            <v>14</v>
          </cell>
          <cell r="F851" t="str">
            <v>RepairFactory</v>
          </cell>
          <cell r="G851" t="str">
            <v>[0,1,2,3,4,5,6]</v>
          </cell>
          <cell r="H851" t="str">
            <v>SpriteUi/Building/Floor/building05</v>
          </cell>
        </row>
        <row r="852">
          <cell r="D852" t="str">
            <v>汽修厂</v>
          </cell>
          <cell r="E852">
            <v>15</v>
          </cell>
          <cell r="F852" t="str">
            <v>RepairFactory</v>
          </cell>
          <cell r="G852" t="str">
            <v>[0,1,2,3,4,5,6]</v>
          </cell>
          <cell r="H852" t="str">
            <v>SpriteUi/Building/Floor/building05</v>
          </cell>
        </row>
        <row r="853">
          <cell r="D853" t="str">
            <v>汽修厂</v>
          </cell>
          <cell r="E853">
            <v>15</v>
          </cell>
          <cell r="F853" t="str">
            <v>RepairFactory</v>
          </cell>
          <cell r="G853" t="str">
            <v>[0,1,2,3,4,5,6]</v>
          </cell>
          <cell r="H853" t="str">
            <v>SpriteUi/Building/Floor/building05</v>
          </cell>
        </row>
        <row r="854">
          <cell r="D854" t="str">
            <v>汽修厂</v>
          </cell>
          <cell r="E854">
            <v>15</v>
          </cell>
          <cell r="F854" t="str">
            <v>RepairFactory</v>
          </cell>
          <cell r="G854" t="str">
            <v>[0,1,2,3,4,5,6]</v>
          </cell>
          <cell r="H854" t="str">
            <v>SpriteUi/Building/Floor/building05</v>
          </cell>
        </row>
        <row r="855">
          <cell r="D855" t="str">
            <v>汽修厂</v>
          </cell>
          <cell r="E855">
            <v>15</v>
          </cell>
          <cell r="F855" t="str">
            <v>RepairFactory</v>
          </cell>
          <cell r="G855" t="str">
            <v>[0,1,2,3,4,5,6]</v>
          </cell>
          <cell r="H855" t="str">
            <v>SpriteUi/Building/Floor/building05</v>
          </cell>
        </row>
        <row r="856">
          <cell r="D856" t="str">
            <v>汽修厂</v>
          </cell>
          <cell r="E856">
            <v>15</v>
          </cell>
          <cell r="F856" t="str">
            <v>RepairFactory</v>
          </cell>
          <cell r="G856" t="str">
            <v>[0,1,2,3,4,5,6]</v>
          </cell>
          <cell r="H856" t="str">
            <v>SpriteUi/Building/Floor/building05</v>
          </cell>
        </row>
        <row r="857">
          <cell r="D857" t="str">
            <v>汽修厂</v>
          </cell>
          <cell r="E857">
            <v>15</v>
          </cell>
          <cell r="F857" t="str">
            <v>RepairFactory</v>
          </cell>
          <cell r="G857" t="str">
            <v>[0,1,2,3,4,5,6]</v>
          </cell>
          <cell r="H857" t="str">
            <v>SpriteUi/Building/Floor/building05</v>
          </cell>
        </row>
        <row r="858">
          <cell r="D858" t="str">
            <v>汽修厂</v>
          </cell>
          <cell r="E858">
            <v>16</v>
          </cell>
          <cell r="F858" t="str">
            <v>RepairFactory</v>
          </cell>
          <cell r="G858" t="str">
            <v>[0,1,2,3,4,5,6]</v>
          </cell>
          <cell r="H858" t="str">
            <v>SpriteUi/Building/Floor/building05</v>
          </cell>
        </row>
        <row r="859">
          <cell r="D859" t="str">
            <v>汽修厂</v>
          </cell>
          <cell r="E859">
            <v>16</v>
          </cell>
          <cell r="F859" t="str">
            <v>RepairFactory</v>
          </cell>
          <cell r="G859" t="str">
            <v>[0,1,2,3,4,5,6]</v>
          </cell>
          <cell r="H859" t="str">
            <v>SpriteUi/Building/Floor/building05</v>
          </cell>
        </row>
        <row r="860">
          <cell r="D860" t="str">
            <v>汽修厂</v>
          </cell>
          <cell r="E860">
            <v>16</v>
          </cell>
          <cell r="F860" t="str">
            <v>RepairFactory</v>
          </cell>
          <cell r="G860" t="str">
            <v>[0,1,2,3,4,5,6]</v>
          </cell>
          <cell r="H860" t="str">
            <v>SpriteUi/Building/Floor/building05</v>
          </cell>
        </row>
        <row r="861">
          <cell r="D861" t="str">
            <v>街头漂移</v>
          </cell>
          <cell r="E861">
            <v>0</v>
          </cell>
          <cell r="F861" t="str">
            <v>StreetDrifting</v>
          </cell>
          <cell r="G861" t="str">
            <v>[0]</v>
          </cell>
          <cell r="H861" t="str">
            <v>SpriteUi/Building/Floor/building06</v>
          </cell>
        </row>
        <row r="862">
          <cell r="D862" t="str">
            <v>街头漂移</v>
          </cell>
          <cell r="E862">
            <v>1</v>
          </cell>
          <cell r="F862" t="str">
            <v>StreetDrifting</v>
          </cell>
          <cell r="G862" t="str">
            <v>[0,1]</v>
          </cell>
          <cell r="H862" t="str">
            <v>SpriteUi/Building/Floor/building06</v>
          </cell>
        </row>
        <row r="863">
          <cell r="D863" t="str">
            <v>街头漂移</v>
          </cell>
          <cell r="E863">
            <v>2</v>
          </cell>
          <cell r="F863" t="str">
            <v>StreetDrifting</v>
          </cell>
          <cell r="G863" t="str">
            <v>[0,1,2]</v>
          </cell>
          <cell r="H863" t="str">
            <v>SpriteUi/Building/Floor/building06</v>
          </cell>
        </row>
        <row r="864">
          <cell r="D864" t="str">
            <v>街头漂移</v>
          </cell>
          <cell r="E864">
            <v>2</v>
          </cell>
          <cell r="F864" t="str">
            <v>StreetDrifting</v>
          </cell>
          <cell r="G864" t="str">
            <v>[0,1,2]</v>
          </cell>
          <cell r="H864" t="str">
            <v>SpriteUi/Building/Floor/building06</v>
          </cell>
        </row>
        <row r="865">
          <cell r="D865" t="str">
            <v>街头漂移</v>
          </cell>
          <cell r="E865">
            <v>2</v>
          </cell>
          <cell r="F865" t="str">
            <v>StreetDrifting</v>
          </cell>
          <cell r="G865" t="str">
            <v>[0,1,2]</v>
          </cell>
          <cell r="H865" t="str">
            <v>SpriteUi/Building/Floor/building06</v>
          </cell>
        </row>
        <row r="866">
          <cell r="D866" t="str">
            <v>街头漂移</v>
          </cell>
          <cell r="E866">
            <v>3</v>
          </cell>
          <cell r="F866" t="str">
            <v>StreetDrifting</v>
          </cell>
          <cell r="G866" t="str">
            <v>[0,1,2,3]</v>
          </cell>
          <cell r="H866" t="str">
            <v>SpriteUi/Building/Floor/building06</v>
          </cell>
        </row>
        <row r="867">
          <cell r="D867" t="str">
            <v>街头漂移</v>
          </cell>
          <cell r="E867">
            <v>3</v>
          </cell>
          <cell r="F867" t="str">
            <v>StreetDrifting</v>
          </cell>
          <cell r="G867" t="str">
            <v>[0,1,2,3]</v>
          </cell>
          <cell r="H867" t="str">
            <v>SpriteUi/Building/Floor/building06</v>
          </cell>
        </row>
        <row r="868">
          <cell r="D868" t="str">
            <v>街头漂移</v>
          </cell>
          <cell r="E868">
            <v>4</v>
          </cell>
          <cell r="F868" t="str">
            <v>StreetDrifting</v>
          </cell>
          <cell r="G868" t="str">
            <v>[0,1,2,3,4]</v>
          </cell>
          <cell r="H868" t="str">
            <v>SpriteUi/Building/Floor/building06</v>
          </cell>
        </row>
        <row r="869">
          <cell r="D869" t="str">
            <v>街头漂移</v>
          </cell>
          <cell r="E869">
            <v>4</v>
          </cell>
          <cell r="F869" t="str">
            <v>StreetDrifting</v>
          </cell>
          <cell r="G869" t="str">
            <v>[0,1,2,3,4]</v>
          </cell>
          <cell r="H869" t="str">
            <v>SpriteUi/Building/Floor/building06</v>
          </cell>
        </row>
        <row r="870">
          <cell r="D870" t="str">
            <v>街头漂移</v>
          </cell>
          <cell r="E870">
            <v>5</v>
          </cell>
          <cell r="F870" t="str">
            <v>StreetDrifting</v>
          </cell>
          <cell r="G870" t="str">
            <v>[0,1,2,3,4,5]</v>
          </cell>
          <cell r="H870" t="str">
            <v>SpriteUi/Building/Floor/building06</v>
          </cell>
        </row>
        <row r="871">
          <cell r="D871" t="str">
            <v>街头漂移</v>
          </cell>
          <cell r="E871">
            <v>5</v>
          </cell>
          <cell r="F871" t="str">
            <v>StreetDrifting</v>
          </cell>
          <cell r="G871" t="str">
            <v>[0,1,2,3,4,5]</v>
          </cell>
          <cell r="H871" t="str">
            <v>SpriteUi/Building/Floor/building06</v>
          </cell>
        </row>
        <row r="872">
          <cell r="D872" t="str">
            <v>街头漂移</v>
          </cell>
          <cell r="E872">
            <v>5</v>
          </cell>
          <cell r="F872" t="str">
            <v>StreetDrifting</v>
          </cell>
          <cell r="G872" t="str">
            <v>[0,1,2,3,4,5]</v>
          </cell>
          <cell r="H872" t="str">
            <v>SpriteUi/Building/Floor/building06</v>
          </cell>
        </row>
        <row r="873">
          <cell r="D873" t="str">
            <v>街头漂移</v>
          </cell>
          <cell r="E873">
            <v>6</v>
          </cell>
          <cell r="F873" t="str">
            <v>StreetDrifting</v>
          </cell>
          <cell r="G873" t="str">
            <v>[0,1,2,3,4,5,6]</v>
          </cell>
          <cell r="H873" t="str">
            <v>SpriteUi/Building/Floor/building06</v>
          </cell>
        </row>
        <row r="874">
          <cell r="D874" t="str">
            <v>街头漂移</v>
          </cell>
          <cell r="E874">
            <v>6</v>
          </cell>
          <cell r="F874" t="str">
            <v>StreetDrifting</v>
          </cell>
          <cell r="G874" t="str">
            <v>[0,1,2,3,4,5,6]</v>
          </cell>
          <cell r="H874" t="str">
            <v>SpriteUi/Building/Floor/building06</v>
          </cell>
        </row>
        <row r="875">
          <cell r="D875" t="str">
            <v>街头漂移</v>
          </cell>
          <cell r="E875">
            <v>6</v>
          </cell>
          <cell r="F875" t="str">
            <v>StreetDrifting</v>
          </cell>
          <cell r="G875" t="str">
            <v>[0,1,2,3,4,5,6]</v>
          </cell>
          <cell r="H875" t="str">
            <v>SpriteUi/Building/Floor/building06</v>
          </cell>
        </row>
        <row r="876">
          <cell r="D876" t="str">
            <v>街头漂移</v>
          </cell>
          <cell r="E876">
            <v>6</v>
          </cell>
          <cell r="F876" t="str">
            <v>StreetDrifting</v>
          </cell>
          <cell r="G876" t="str">
            <v>[0,1,2,3,4,5,6]</v>
          </cell>
          <cell r="H876" t="str">
            <v>SpriteUi/Building/Floor/building06</v>
          </cell>
        </row>
        <row r="877">
          <cell r="D877" t="str">
            <v>街头漂移</v>
          </cell>
          <cell r="E877">
            <v>7</v>
          </cell>
          <cell r="F877" t="str">
            <v>StreetDrifting</v>
          </cell>
          <cell r="G877" t="str">
            <v>[0,1,2,3,4,5,6]</v>
          </cell>
          <cell r="H877" t="str">
            <v>SpriteUi/Building/Floor/building06</v>
          </cell>
        </row>
        <row r="878">
          <cell r="D878" t="str">
            <v>街头漂移</v>
          </cell>
          <cell r="E878">
            <v>7</v>
          </cell>
          <cell r="F878" t="str">
            <v>StreetDrifting</v>
          </cell>
          <cell r="G878" t="str">
            <v>[0,1,2,3,4,5,6]</v>
          </cell>
          <cell r="H878" t="str">
            <v>SpriteUi/Building/Floor/building06</v>
          </cell>
        </row>
        <row r="879">
          <cell r="D879" t="str">
            <v>街头漂移</v>
          </cell>
          <cell r="E879">
            <v>7</v>
          </cell>
          <cell r="F879" t="str">
            <v>StreetDrifting</v>
          </cell>
          <cell r="G879" t="str">
            <v>[0,1,2,3,4,5,6]</v>
          </cell>
          <cell r="H879" t="str">
            <v>SpriteUi/Building/Floor/building06</v>
          </cell>
        </row>
        <row r="880">
          <cell r="D880" t="str">
            <v>街头漂移</v>
          </cell>
          <cell r="E880">
            <v>7</v>
          </cell>
          <cell r="F880" t="str">
            <v>StreetDrifting</v>
          </cell>
          <cell r="G880" t="str">
            <v>[0,1,2,3,4,5,6]</v>
          </cell>
          <cell r="H880" t="str">
            <v>SpriteUi/Building/Floor/building06</v>
          </cell>
        </row>
        <row r="881">
          <cell r="D881" t="str">
            <v>街头漂移</v>
          </cell>
          <cell r="E881">
            <v>7</v>
          </cell>
          <cell r="F881" t="str">
            <v>StreetDrifting</v>
          </cell>
          <cell r="G881" t="str">
            <v>[0,1,2,3,4,5,6]</v>
          </cell>
          <cell r="H881" t="str">
            <v>SpriteUi/Building/Floor/building06</v>
          </cell>
        </row>
        <row r="882">
          <cell r="D882" t="str">
            <v>街头漂移</v>
          </cell>
          <cell r="E882">
            <v>7</v>
          </cell>
          <cell r="F882" t="str">
            <v>StreetDrifting</v>
          </cell>
          <cell r="G882" t="str">
            <v>[0,1,2,3,4,5,6]</v>
          </cell>
          <cell r="H882" t="str">
            <v>SpriteUi/Building/Floor/building06</v>
          </cell>
        </row>
        <row r="883">
          <cell r="D883" t="str">
            <v>街头漂移</v>
          </cell>
          <cell r="E883">
            <v>8</v>
          </cell>
          <cell r="F883" t="str">
            <v>StreetDrifting</v>
          </cell>
          <cell r="G883" t="str">
            <v>[0,1,2,3,4,5,6]</v>
          </cell>
          <cell r="H883" t="str">
            <v>SpriteUi/Building/Floor/building06</v>
          </cell>
        </row>
        <row r="884">
          <cell r="D884" t="str">
            <v>街头漂移</v>
          </cell>
          <cell r="E884">
            <v>8</v>
          </cell>
          <cell r="F884" t="str">
            <v>StreetDrifting</v>
          </cell>
          <cell r="G884" t="str">
            <v>[0,1,2,3,4,5,6]</v>
          </cell>
          <cell r="H884" t="str">
            <v>SpriteUi/Building/Floor/building06</v>
          </cell>
        </row>
        <row r="885">
          <cell r="D885" t="str">
            <v>街头漂移</v>
          </cell>
          <cell r="E885">
            <v>8</v>
          </cell>
          <cell r="F885" t="str">
            <v>StreetDrifting</v>
          </cell>
          <cell r="G885" t="str">
            <v>[0,1,2,3,4,5,6]</v>
          </cell>
          <cell r="H885" t="str">
            <v>SpriteUi/Building/Floor/building06</v>
          </cell>
        </row>
        <row r="886">
          <cell r="D886" t="str">
            <v>街头漂移</v>
          </cell>
          <cell r="E886">
            <v>8</v>
          </cell>
          <cell r="F886" t="str">
            <v>StreetDrifting</v>
          </cell>
          <cell r="G886" t="str">
            <v>[0,1,2,3,4,5,6]</v>
          </cell>
          <cell r="H886" t="str">
            <v>SpriteUi/Building/Floor/building06</v>
          </cell>
        </row>
        <row r="887">
          <cell r="D887" t="str">
            <v>街头漂移</v>
          </cell>
          <cell r="E887">
            <v>8</v>
          </cell>
          <cell r="F887" t="str">
            <v>StreetDrifting</v>
          </cell>
          <cell r="G887" t="str">
            <v>[0,1,2,3,4,5,6]</v>
          </cell>
          <cell r="H887" t="str">
            <v>SpriteUi/Building/Floor/building06</v>
          </cell>
        </row>
        <row r="888">
          <cell r="D888" t="str">
            <v>街头漂移</v>
          </cell>
          <cell r="E888">
            <v>8</v>
          </cell>
          <cell r="F888" t="str">
            <v>StreetDrifting</v>
          </cell>
          <cell r="G888" t="str">
            <v>[0,1,2,3,4,5,6]</v>
          </cell>
          <cell r="H888" t="str">
            <v>SpriteUi/Building/Floor/building06</v>
          </cell>
        </row>
        <row r="889">
          <cell r="D889" t="str">
            <v>街头漂移</v>
          </cell>
          <cell r="E889">
            <v>9</v>
          </cell>
          <cell r="F889" t="str">
            <v>StreetDrifting</v>
          </cell>
          <cell r="G889" t="str">
            <v>[0,1,2,3,4,5,6]</v>
          </cell>
          <cell r="H889" t="str">
            <v>SpriteUi/Building/Floor/building06</v>
          </cell>
        </row>
        <row r="890">
          <cell r="D890" t="str">
            <v>街头漂移</v>
          </cell>
          <cell r="E890">
            <v>9</v>
          </cell>
          <cell r="F890" t="str">
            <v>StreetDrifting</v>
          </cell>
          <cell r="G890" t="str">
            <v>[0,1,2,3,4,5,6]</v>
          </cell>
          <cell r="H890" t="str">
            <v>SpriteUi/Building/Floor/building06</v>
          </cell>
        </row>
        <row r="891">
          <cell r="D891" t="str">
            <v>街头漂移</v>
          </cell>
          <cell r="E891">
            <v>9</v>
          </cell>
          <cell r="F891" t="str">
            <v>StreetDrifting</v>
          </cell>
          <cell r="G891" t="str">
            <v>[0,1,2,3,4,5,6]</v>
          </cell>
          <cell r="H891" t="str">
            <v>SpriteUi/Building/Floor/building06</v>
          </cell>
        </row>
        <row r="892">
          <cell r="D892" t="str">
            <v>街头漂移</v>
          </cell>
          <cell r="E892">
            <v>9</v>
          </cell>
          <cell r="F892" t="str">
            <v>StreetDrifting</v>
          </cell>
          <cell r="G892" t="str">
            <v>[0,1,2,3,4,5,6]</v>
          </cell>
          <cell r="H892" t="str">
            <v>SpriteUi/Building/Floor/building06</v>
          </cell>
        </row>
        <row r="893">
          <cell r="D893" t="str">
            <v>街头漂移</v>
          </cell>
          <cell r="E893">
            <v>9</v>
          </cell>
          <cell r="F893" t="str">
            <v>StreetDrifting</v>
          </cell>
          <cell r="G893" t="str">
            <v>[0,1,2,3,4,5,6]</v>
          </cell>
          <cell r="H893" t="str">
            <v>SpriteUi/Building/Floor/building06</v>
          </cell>
        </row>
        <row r="894">
          <cell r="D894" t="str">
            <v>街头漂移</v>
          </cell>
          <cell r="E894">
            <v>9</v>
          </cell>
          <cell r="F894" t="str">
            <v>StreetDrifting</v>
          </cell>
          <cell r="G894" t="str">
            <v>[0,1,2,3,4,5,6]</v>
          </cell>
          <cell r="H894" t="str">
            <v>SpriteUi/Building/Floor/building06</v>
          </cell>
        </row>
        <row r="895">
          <cell r="D895" t="str">
            <v>街头漂移</v>
          </cell>
          <cell r="E895">
            <v>10</v>
          </cell>
          <cell r="F895" t="str">
            <v>StreetDrifting</v>
          </cell>
          <cell r="G895" t="str">
            <v>[0,1,2,3,4,5,6]</v>
          </cell>
          <cell r="H895" t="str">
            <v>SpriteUi/Building/Floor/building06</v>
          </cell>
        </row>
        <row r="896">
          <cell r="D896" t="str">
            <v>街头漂移</v>
          </cell>
          <cell r="E896">
            <v>10</v>
          </cell>
          <cell r="F896" t="str">
            <v>StreetDrifting</v>
          </cell>
          <cell r="G896" t="str">
            <v>[0,1,2,3,4,5,6]</v>
          </cell>
          <cell r="H896" t="str">
            <v>SpriteUi/Building/Floor/building06</v>
          </cell>
        </row>
        <row r="897">
          <cell r="D897" t="str">
            <v>街头漂移</v>
          </cell>
          <cell r="E897">
            <v>10</v>
          </cell>
          <cell r="F897" t="str">
            <v>StreetDrifting</v>
          </cell>
          <cell r="G897" t="str">
            <v>[0,1,2,3,4,5,6]</v>
          </cell>
          <cell r="H897" t="str">
            <v>SpriteUi/Building/Floor/building06</v>
          </cell>
        </row>
        <row r="898">
          <cell r="D898" t="str">
            <v>街头漂移</v>
          </cell>
          <cell r="E898">
            <v>10</v>
          </cell>
          <cell r="F898" t="str">
            <v>StreetDrifting</v>
          </cell>
          <cell r="G898" t="str">
            <v>[0,1,2,3,4,5,6]</v>
          </cell>
          <cell r="H898" t="str">
            <v>SpriteUi/Building/Floor/building06</v>
          </cell>
        </row>
        <row r="899">
          <cell r="D899" t="str">
            <v>街头漂移</v>
          </cell>
          <cell r="E899">
            <v>10</v>
          </cell>
          <cell r="F899" t="str">
            <v>StreetDrifting</v>
          </cell>
          <cell r="G899" t="str">
            <v>[0,1,2,3,4,5,6]</v>
          </cell>
          <cell r="H899" t="str">
            <v>SpriteUi/Building/Floor/building06</v>
          </cell>
        </row>
        <row r="900">
          <cell r="D900" t="str">
            <v>街头漂移</v>
          </cell>
          <cell r="E900">
            <v>10</v>
          </cell>
          <cell r="F900" t="str">
            <v>StreetDrifting</v>
          </cell>
          <cell r="G900" t="str">
            <v>[0,1,2,3,4,5,6]</v>
          </cell>
          <cell r="H900" t="str">
            <v>SpriteUi/Building/Floor/building06</v>
          </cell>
        </row>
        <row r="901">
          <cell r="D901" t="str">
            <v>街头漂移</v>
          </cell>
          <cell r="E901">
            <v>11</v>
          </cell>
          <cell r="F901" t="str">
            <v>StreetDrifting</v>
          </cell>
          <cell r="G901" t="str">
            <v>[0,1,2,3,4,5,6]</v>
          </cell>
          <cell r="H901" t="str">
            <v>SpriteUi/Building/Floor/building06</v>
          </cell>
        </row>
        <row r="902">
          <cell r="D902" t="str">
            <v>街头漂移</v>
          </cell>
          <cell r="E902">
            <v>11</v>
          </cell>
          <cell r="F902" t="str">
            <v>StreetDrifting</v>
          </cell>
          <cell r="G902" t="str">
            <v>[0,1,2,3,4,5,6]</v>
          </cell>
          <cell r="H902" t="str">
            <v>SpriteUi/Building/Floor/building06</v>
          </cell>
        </row>
        <row r="903">
          <cell r="D903" t="str">
            <v>街头漂移</v>
          </cell>
          <cell r="E903">
            <v>11</v>
          </cell>
          <cell r="F903" t="str">
            <v>StreetDrifting</v>
          </cell>
          <cell r="G903" t="str">
            <v>[0,1,2,3,4,5,6]</v>
          </cell>
          <cell r="H903" t="str">
            <v>SpriteUi/Building/Floor/building06</v>
          </cell>
        </row>
        <row r="904">
          <cell r="D904" t="str">
            <v>街头漂移</v>
          </cell>
          <cell r="E904">
            <v>11</v>
          </cell>
          <cell r="F904" t="str">
            <v>StreetDrifting</v>
          </cell>
          <cell r="G904" t="str">
            <v>[0,1,2,3,4,5,6]</v>
          </cell>
          <cell r="H904" t="str">
            <v>SpriteUi/Building/Floor/building06</v>
          </cell>
        </row>
        <row r="905">
          <cell r="D905" t="str">
            <v>街头漂移</v>
          </cell>
          <cell r="E905">
            <v>11</v>
          </cell>
          <cell r="F905" t="str">
            <v>StreetDrifting</v>
          </cell>
          <cell r="G905" t="str">
            <v>[0,1,2,3,4,5,6]</v>
          </cell>
          <cell r="H905" t="str">
            <v>SpriteUi/Building/Floor/building06</v>
          </cell>
        </row>
        <row r="906">
          <cell r="D906" t="str">
            <v>街头漂移</v>
          </cell>
          <cell r="E906">
            <v>11</v>
          </cell>
          <cell r="F906" t="str">
            <v>StreetDrifting</v>
          </cell>
          <cell r="G906" t="str">
            <v>[0,1,2,3,4,5,6]</v>
          </cell>
          <cell r="H906" t="str">
            <v>SpriteUi/Building/Floor/building06</v>
          </cell>
        </row>
        <row r="907">
          <cell r="D907" t="str">
            <v>街头漂移</v>
          </cell>
          <cell r="E907">
            <v>12</v>
          </cell>
          <cell r="F907" t="str">
            <v>StreetDrifting</v>
          </cell>
          <cell r="G907" t="str">
            <v>[0,1,2,3,4,5,6]</v>
          </cell>
          <cell r="H907" t="str">
            <v>SpriteUi/Building/Floor/building06</v>
          </cell>
        </row>
        <row r="908">
          <cell r="D908" t="str">
            <v>街头漂移</v>
          </cell>
          <cell r="E908">
            <v>12</v>
          </cell>
          <cell r="F908" t="str">
            <v>StreetDrifting</v>
          </cell>
          <cell r="G908" t="str">
            <v>[0,1,2,3,4,5,6]</v>
          </cell>
          <cell r="H908" t="str">
            <v>SpriteUi/Building/Floor/building06</v>
          </cell>
        </row>
        <row r="909">
          <cell r="D909" t="str">
            <v>街头漂移</v>
          </cell>
          <cell r="E909">
            <v>12</v>
          </cell>
          <cell r="F909" t="str">
            <v>StreetDrifting</v>
          </cell>
          <cell r="G909" t="str">
            <v>[0,1,2,3,4,5,6]</v>
          </cell>
          <cell r="H909" t="str">
            <v>SpriteUi/Building/Floor/building06</v>
          </cell>
        </row>
        <row r="910">
          <cell r="D910" t="str">
            <v>街头漂移</v>
          </cell>
          <cell r="E910">
            <v>12</v>
          </cell>
          <cell r="F910" t="str">
            <v>StreetDrifting</v>
          </cell>
          <cell r="G910" t="str">
            <v>[0,1,2,3,4,5,6]</v>
          </cell>
          <cell r="H910" t="str">
            <v>SpriteUi/Building/Floor/building06</v>
          </cell>
        </row>
        <row r="911">
          <cell r="D911" t="str">
            <v>街头漂移</v>
          </cell>
          <cell r="E911">
            <v>12</v>
          </cell>
          <cell r="F911" t="str">
            <v>StreetDrifting</v>
          </cell>
          <cell r="G911" t="str">
            <v>[0,1,2,3,4,5,6]</v>
          </cell>
          <cell r="H911" t="str">
            <v>SpriteUi/Building/Floor/building06</v>
          </cell>
        </row>
        <row r="912">
          <cell r="D912" t="str">
            <v>街头漂移</v>
          </cell>
          <cell r="E912">
            <v>12</v>
          </cell>
          <cell r="F912" t="str">
            <v>StreetDrifting</v>
          </cell>
          <cell r="G912" t="str">
            <v>[0,1,2,3,4,5,6]</v>
          </cell>
          <cell r="H912" t="str">
            <v>SpriteUi/Building/Floor/building06</v>
          </cell>
        </row>
        <row r="913">
          <cell r="D913" t="str">
            <v>街头漂移</v>
          </cell>
          <cell r="E913">
            <v>13</v>
          </cell>
          <cell r="F913" t="str">
            <v>StreetDrifting</v>
          </cell>
          <cell r="G913" t="str">
            <v>[0,1,2,3,4,5,6]</v>
          </cell>
          <cell r="H913" t="str">
            <v>SpriteUi/Building/Floor/building06</v>
          </cell>
        </row>
        <row r="914">
          <cell r="D914" t="str">
            <v>街头漂移</v>
          </cell>
          <cell r="E914">
            <v>13</v>
          </cell>
          <cell r="F914" t="str">
            <v>StreetDrifting</v>
          </cell>
          <cell r="G914" t="str">
            <v>[0,1,2,3,4,5,6]</v>
          </cell>
          <cell r="H914" t="str">
            <v>SpriteUi/Building/Floor/building06</v>
          </cell>
        </row>
        <row r="915">
          <cell r="D915" t="str">
            <v>街头漂移</v>
          </cell>
          <cell r="E915">
            <v>13</v>
          </cell>
          <cell r="F915" t="str">
            <v>StreetDrifting</v>
          </cell>
          <cell r="G915" t="str">
            <v>[0,1,2,3,4,5,6]</v>
          </cell>
          <cell r="H915" t="str">
            <v>SpriteUi/Building/Floor/building06</v>
          </cell>
        </row>
        <row r="916">
          <cell r="D916" t="str">
            <v>街头漂移</v>
          </cell>
          <cell r="E916">
            <v>13</v>
          </cell>
          <cell r="F916" t="str">
            <v>StreetDrifting</v>
          </cell>
          <cell r="G916" t="str">
            <v>[0,1,2,3,4,5,6]</v>
          </cell>
          <cell r="H916" t="str">
            <v>SpriteUi/Building/Floor/building06</v>
          </cell>
        </row>
        <row r="917">
          <cell r="D917" t="str">
            <v>街头漂移</v>
          </cell>
          <cell r="E917">
            <v>13</v>
          </cell>
          <cell r="F917" t="str">
            <v>StreetDrifting</v>
          </cell>
          <cell r="G917" t="str">
            <v>[0,1,2,3,4,5,6]</v>
          </cell>
          <cell r="H917" t="str">
            <v>SpriteUi/Building/Floor/building06</v>
          </cell>
        </row>
        <row r="918">
          <cell r="D918" t="str">
            <v>街头漂移</v>
          </cell>
          <cell r="E918">
            <v>13</v>
          </cell>
          <cell r="F918" t="str">
            <v>StreetDrifting</v>
          </cell>
          <cell r="G918" t="str">
            <v>[0,1,2,3,4,5,6]</v>
          </cell>
          <cell r="H918" t="str">
            <v>SpriteUi/Building/Floor/building06</v>
          </cell>
        </row>
        <row r="919">
          <cell r="D919" t="str">
            <v>街头漂移</v>
          </cell>
          <cell r="E919">
            <v>14</v>
          </cell>
          <cell r="F919" t="str">
            <v>StreetDrifting</v>
          </cell>
          <cell r="G919" t="str">
            <v>[0,1,2,3,4,5,6]</v>
          </cell>
          <cell r="H919" t="str">
            <v>SpriteUi/Building/Floor/building06</v>
          </cell>
        </row>
        <row r="920">
          <cell r="D920" t="str">
            <v>街头漂移</v>
          </cell>
          <cell r="E920">
            <v>14</v>
          </cell>
          <cell r="F920" t="str">
            <v>StreetDrifting</v>
          </cell>
          <cell r="G920" t="str">
            <v>[0,1,2,3,4,5,6]</v>
          </cell>
          <cell r="H920" t="str">
            <v>SpriteUi/Building/Floor/building06</v>
          </cell>
        </row>
        <row r="921">
          <cell r="D921" t="str">
            <v>街头漂移</v>
          </cell>
          <cell r="E921">
            <v>14</v>
          </cell>
          <cell r="F921" t="str">
            <v>StreetDrifting</v>
          </cell>
          <cell r="G921" t="str">
            <v>[0,1,2,3,4,5,6]</v>
          </cell>
          <cell r="H921" t="str">
            <v>SpriteUi/Building/Floor/building06</v>
          </cell>
        </row>
        <row r="922">
          <cell r="D922" t="str">
            <v>大麻农场</v>
          </cell>
          <cell r="E922">
            <v>0</v>
          </cell>
          <cell r="F922" t="str">
            <v>Cannabis_Farm</v>
          </cell>
          <cell r="G922" t="str">
            <v>[0]</v>
          </cell>
          <cell r="H922" t="str">
            <v>SpriteUi/Building/Floor/building01</v>
          </cell>
        </row>
        <row r="923">
          <cell r="D923" t="str">
            <v>大麻农场</v>
          </cell>
          <cell r="E923">
            <v>1</v>
          </cell>
          <cell r="F923" t="str">
            <v>Cannabis_Farm</v>
          </cell>
          <cell r="G923" t="str">
            <v>[0,1]</v>
          </cell>
          <cell r="H923" t="str">
            <v>SpriteUi/Building/Floor/building01</v>
          </cell>
        </row>
        <row r="924">
          <cell r="D924" t="str">
            <v>大麻农场</v>
          </cell>
          <cell r="E924">
            <v>2</v>
          </cell>
          <cell r="F924" t="str">
            <v>Cannabis_Farm</v>
          </cell>
          <cell r="G924" t="str">
            <v>[0,1,2]</v>
          </cell>
          <cell r="H924" t="str">
            <v>SpriteUi/Building/Floor/building01</v>
          </cell>
        </row>
        <row r="925">
          <cell r="D925" t="str">
            <v>大麻农场</v>
          </cell>
          <cell r="E925">
            <v>2</v>
          </cell>
          <cell r="F925" t="str">
            <v>Cannabis_Farm</v>
          </cell>
          <cell r="G925" t="str">
            <v>[0,1,2]</v>
          </cell>
          <cell r="H925" t="str">
            <v>SpriteUi/Building/Floor/building01</v>
          </cell>
        </row>
        <row r="926">
          <cell r="D926" t="str">
            <v>大麻农场</v>
          </cell>
          <cell r="E926">
            <v>2</v>
          </cell>
          <cell r="F926" t="str">
            <v>Cannabis_Farm</v>
          </cell>
          <cell r="G926" t="str">
            <v>[0,1,2]</v>
          </cell>
          <cell r="H926" t="str">
            <v>SpriteUi/Building/Floor/building01</v>
          </cell>
        </row>
        <row r="927">
          <cell r="D927" t="str">
            <v>大麻农场</v>
          </cell>
          <cell r="E927">
            <v>3</v>
          </cell>
          <cell r="F927" t="str">
            <v>Cannabis_Farm</v>
          </cell>
          <cell r="G927" t="str">
            <v>[0,1,2,3]</v>
          </cell>
          <cell r="H927" t="str">
            <v>SpriteUi/Building/Floor/building01</v>
          </cell>
        </row>
        <row r="928">
          <cell r="D928" t="str">
            <v>大麻农场</v>
          </cell>
          <cell r="E928">
            <v>3</v>
          </cell>
          <cell r="F928" t="str">
            <v>Cannabis_Farm</v>
          </cell>
          <cell r="G928" t="str">
            <v>[0,1,2,3]</v>
          </cell>
          <cell r="H928" t="str">
            <v>SpriteUi/Building/Floor/building01</v>
          </cell>
        </row>
        <row r="929">
          <cell r="D929" t="str">
            <v>大麻农场</v>
          </cell>
          <cell r="E929">
            <v>4</v>
          </cell>
          <cell r="F929" t="str">
            <v>Cannabis_Farm</v>
          </cell>
          <cell r="G929" t="str">
            <v>[0,1,2,3,4]</v>
          </cell>
          <cell r="H929" t="str">
            <v>SpriteUi/Building/Floor/building01</v>
          </cell>
        </row>
        <row r="930">
          <cell r="D930" t="str">
            <v>大麻农场</v>
          </cell>
          <cell r="E930">
            <v>4</v>
          </cell>
          <cell r="F930" t="str">
            <v>Cannabis_Farm</v>
          </cell>
          <cell r="G930" t="str">
            <v>[0,1,2,3,4]</v>
          </cell>
          <cell r="H930" t="str">
            <v>SpriteUi/Building/Floor/building01</v>
          </cell>
        </row>
        <row r="931">
          <cell r="D931" t="str">
            <v>大麻农场</v>
          </cell>
          <cell r="E931">
            <v>5</v>
          </cell>
          <cell r="F931" t="str">
            <v>Cannabis_Farm</v>
          </cell>
          <cell r="G931" t="str">
            <v>[0,1,2,3,4,5]</v>
          </cell>
          <cell r="H931" t="str">
            <v>SpriteUi/Building/Floor/building01</v>
          </cell>
        </row>
        <row r="932">
          <cell r="D932" t="str">
            <v>大麻农场</v>
          </cell>
          <cell r="E932">
            <v>5</v>
          </cell>
          <cell r="F932" t="str">
            <v>Cannabis_Farm</v>
          </cell>
          <cell r="G932" t="str">
            <v>[0,1,2,3,4,5]</v>
          </cell>
          <cell r="H932" t="str">
            <v>SpriteUi/Building/Floor/building01</v>
          </cell>
        </row>
        <row r="933">
          <cell r="D933" t="str">
            <v>大麻农场</v>
          </cell>
          <cell r="E933">
            <v>5</v>
          </cell>
          <cell r="F933" t="str">
            <v>Cannabis_Farm</v>
          </cell>
          <cell r="G933" t="str">
            <v>[0,1,2,3,4,5]</v>
          </cell>
          <cell r="H933" t="str">
            <v>SpriteUi/Building/Floor/building01</v>
          </cell>
        </row>
        <row r="934">
          <cell r="D934" t="str">
            <v>大麻农场</v>
          </cell>
          <cell r="E934">
            <v>6</v>
          </cell>
          <cell r="F934" t="str">
            <v>Cannabis_Farm</v>
          </cell>
          <cell r="G934" t="str">
            <v>[0,1,2,3,4,5,6]</v>
          </cell>
          <cell r="H934" t="str">
            <v>SpriteUi/Building/Floor/building01</v>
          </cell>
        </row>
        <row r="935">
          <cell r="D935" t="str">
            <v>大麻农场</v>
          </cell>
          <cell r="E935">
            <v>6</v>
          </cell>
          <cell r="F935" t="str">
            <v>Cannabis_Farm</v>
          </cell>
          <cell r="G935" t="str">
            <v>[0,1,2,3,4,5,6]</v>
          </cell>
          <cell r="H935" t="str">
            <v>SpriteUi/Building/Floor/building01</v>
          </cell>
        </row>
        <row r="936">
          <cell r="D936" t="str">
            <v>大麻农场</v>
          </cell>
          <cell r="E936">
            <v>6</v>
          </cell>
          <cell r="F936" t="str">
            <v>Cannabis_Farm</v>
          </cell>
          <cell r="G936" t="str">
            <v>[0,1,2,3,4,5,6]</v>
          </cell>
          <cell r="H936" t="str">
            <v>SpriteUi/Building/Floor/building01</v>
          </cell>
        </row>
        <row r="937">
          <cell r="D937" t="str">
            <v>大麻农场</v>
          </cell>
          <cell r="E937">
            <v>6</v>
          </cell>
          <cell r="F937" t="str">
            <v>Cannabis_Farm</v>
          </cell>
          <cell r="G937" t="str">
            <v>[0,1,2,3,4,5,6]</v>
          </cell>
          <cell r="H937" t="str">
            <v>SpriteUi/Building/Floor/building01</v>
          </cell>
        </row>
        <row r="938">
          <cell r="D938" t="str">
            <v>大麻农场</v>
          </cell>
          <cell r="E938">
            <v>7</v>
          </cell>
          <cell r="F938" t="str">
            <v>Cannabis_Farm</v>
          </cell>
          <cell r="G938" t="str">
            <v>[0,1,2,3,4,5,6]</v>
          </cell>
          <cell r="H938" t="str">
            <v>SpriteUi/Building/Floor/building01</v>
          </cell>
        </row>
        <row r="939">
          <cell r="D939" t="str">
            <v>大麻农场</v>
          </cell>
          <cell r="E939">
            <v>7</v>
          </cell>
          <cell r="F939" t="str">
            <v>Cannabis_Farm</v>
          </cell>
          <cell r="G939" t="str">
            <v>[0,1,2,3,4,5,6]</v>
          </cell>
          <cell r="H939" t="str">
            <v>SpriteUi/Building/Floor/building01</v>
          </cell>
        </row>
        <row r="940">
          <cell r="D940" t="str">
            <v>大麻农场</v>
          </cell>
          <cell r="E940">
            <v>7</v>
          </cell>
          <cell r="F940" t="str">
            <v>Cannabis_Farm</v>
          </cell>
          <cell r="G940" t="str">
            <v>[0,1,2,3,4,5,6]</v>
          </cell>
          <cell r="H940" t="str">
            <v>SpriteUi/Building/Floor/building01</v>
          </cell>
        </row>
        <row r="941">
          <cell r="D941" t="str">
            <v>大麻农场</v>
          </cell>
          <cell r="E941">
            <v>7</v>
          </cell>
          <cell r="F941" t="str">
            <v>Cannabis_Farm</v>
          </cell>
          <cell r="G941" t="str">
            <v>[0,1,2,3,4,5,6]</v>
          </cell>
          <cell r="H941" t="str">
            <v>SpriteUi/Building/Floor/building01</v>
          </cell>
        </row>
        <row r="942">
          <cell r="D942" t="str">
            <v>大麻农场</v>
          </cell>
          <cell r="E942">
            <v>7</v>
          </cell>
          <cell r="F942" t="str">
            <v>Cannabis_Farm</v>
          </cell>
          <cell r="G942" t="str">
            <v>[0,1,2,3,4,5,6]</v>
          </cell>
          <cell r="H942" t="str">
            <v>SpriteUi/Building/Floor/building01</v>
          </cell>
        </row>
        <row r="943">
          <cell r="D943" t="str">
            <v>大麻农场</v>
          </cell>
          <cell r="E943">
            <v>7</v>
          </cell>
          <cell r="F943" t="str">
            <v>Cannabis_Farm</v>
          </cell>
          <cell r="G943" t="str">
            <v>[0,1,2,3,4,5,6]</v>
          </cell>
          <cell r="H943" t="str">
            <v>SpriteUi/Building/Floor/building01</v>
          </cell>
        </row>
        <row r="944">
          <cell r="D944" t="str">
            <v>大麻农场</v>
          </cell>
          <cell r="E944">
            <v>8</v>
          </cell>
          <cell r="F944" t="str">
            <v>Cannabis_Farm</v>
          </cell>
          <cell r="G944" t="str">
            <v>[0,1,2,3,4,5,6]</v>
          </cell>
          <cell r="H944" t="str">
            <v>SpriteUi/Building/Floor/building01</v>
          </cell>
        </row>
        <row r="945">
          <cell r="D945" t="str">
            <v>大麻农场</v>
          </cell>
          <cell r="E945">
            <v>8</v>
          </cell>
          <cell r="F945" t="str">
            <v>Cannabis_Farm</v>
          </cell>
          <cell r="G945" t="str">
            <v>[0,1,2,3,4,5,6]</v>
          </cell>
          <cell r="H945" t="str">
            <v>SpriteUi/Building/Floor/building01</v>
          </cell>
        </row>
        <row r="946">
          <cell r="D946" t="str">
            <v>大麻农场</v>
          </cell>
          <cell r="E946">
            <v>8</v>
          </cell>
          <cell r="F946" t="str">
            <v>Cannabis_Farm</v>
          </cell>
          <cell r="G946" t="str">
            <v>[0,1,2,3,4,5,6]</v>
          </cell>
          <cell r="H946" t="str">
            <v>SpriteUi/Building/Floor/building01</v>
          </cell>
        </row>
        <row r="947">
          <cell r="D947" t="str">
            <v>大麻农场</v>
          </cell>
          <cell r="E947">
            <v>8</v>
          </cell>
          <cell r="F947" t="str">
            <v>Cannabis_Farm</v>
          </cell>
          <cell r="G947" t="str">
            <v>[0,1,2,3,4,5,6]</v>
          </cell>
          <cell r="H947" t="str">
            <v>SpriteUi/Building/Floor/building01</v>
          </cell>
        </row>
        <row r="948">
          <cell r="D948" t="str">
            <v>大麻农场</v>
          </cell>
          <cell r="E948">
            <v>8</v>
          </cell>
          <cell r="F948" t="str">
            <v>Cannabis_Farm</v>
          </cell>
          <cell r="G948" t="str">
            <v>[0,1,2,3,4,5,6]</v>
          </cell>
          <cell r="H948" t="str">
            <v>SpriteUi/Building/Floor/building01</v>
          </cell>
        </row>
        <row r="949">
          <cell r="D949" t="str">
            <v>大麻农场</v>
          </cell>
          <cell r="E949">
            <v>8</v>
          </cell>
          <cell r="F949" t="str">
            <v>Cannabis_Farm</v>
          </cell>
          <cell r="G949" t="str">
            <v>[0,1,2,3,4,5,6]</v>
          </cell>
          <cell r="H949" t="str">
            <v>SpriteUi/Building/Floor/building01</v>
          </cell>
        </row>
        <row r="950">
          <cell r="D950" t="str">
            <v>大麻农场</v>
          </cell>
          <cell r="E950">
            <v>9</v>
          </cell>
          <cell r="F950" t="str">
            <v>Cannabis_Farm</v>
          </cell>
          <cell r="G950" t="str">
            <v>[0,1,2,3,4,5,6]</v>
          </cell>
          <cell r="H950" t="str">
            <v>SpriteUi/Building/Floor/building01</v>
          </cell>
        </row>
        <row r="951">
          <cell r="D951" t="str">
            <v>大麻农场</v>
          </cell>
          <cell r="E951">
            <v>9</v>
          </cell>
          <cell r="F951" t="str">
            <v>Cannabis_Farm</v>
          </cell>
          <cell r="G951" t="str">
            <v>[0,1,2,3,4,5,6]</v>
          </cell>
          <cell r="H951" t="str">
            <v>SpriteUi/Building/Floor/building01</v>
          </cell>
        </row>
        <row r="952">
          <cell r="D952" t="str">
            <v>大麻农场</v>
          </cell>
          <cell r="E952">
            <v>9</v>
          </cell>
          <cell r="F952" t="str">
            <v>Cannabis_Farm</v>
          </cell>
          <cell r="G952" t="str">
            <v>[0,1,2,3,4,5,6]</v>
          </cell>
          <cell r="H952" t="str">
            <v>SpriteUi/Building/Floor/building01</v>
          </cell>
        </row>
        <row r="953">
          <cell r="D953" t="str">
            <v>大麻农场</v>
          </cell>
          <cell r="E953">
            <v>9</v>
          </cell>
          <cell r="F953" t="str">
            <v>Cannabis_Farm</v>
          </cell>
          <cell r="G953" t="str">
            <v>[0,1,2,3,4,5,6]</v>
          </cell>
          <cell r="H953" t="str">
            <v>SpriteUi/Building/Floor/building01</v>
          </cell>
        </row>
        <row r="954">
          <cell r="D954" t="str">
            <v>大麻农场</v>
          </cell>
          <cell r="E954">
            <v>9</v>
          </cell>
          <cell r="F954" t="str">
            <v>Cannabis_Farm</v>
          </cell>
          <cell r="G954" t="str">
            <v>[0,1,2,3,4,5,6]</v>
          </cell>
          <cell r="H954" t="str">
            <v>SpriteUi/Building/Floor/building01</v>
          </cell>
        </row>
        <row r="955">
          <cell r="D955" t="str">
            <v>大麻农场</v>
          </cell>
          <cell r="E955">
            <v>9</v>
          </cell>
          <cell r="F955" t="str">
            <v>Cannabis_Farm</v>
          </cell>
          <cell r="G955" t="str">
            <v>[0,1,2,3,4,5,6]</v>
          </cell>
          <cell r="H955" t="str">
            <v>SpriteUi/Building/Floor/building01</v>
          </cell>
        </row>
        <row r="956">
          <cell r="D956" t="str">
            <v>大麻农场</v>
          </cell>
          <cell r="E956">
            <v>10</v>
          </cell>
          <cell r="F956" t="str">
            <v>Cannabis_Farm</v>
          </cell>
          <cell r="G956" t="str">
            <v>[0,1,2,3,4,5,6]</v>
          </cell>
          <cell r="H956" t="str">
            <v>SpriteUi/Building/Floor/building01</v>
          </cell>
        </row>
        <row r="957">
          <cell r="D957" t="str">
            <v>大麻农场</v>
          </cell>
          <cell r="E957">
            <v>10</v>
          </cell>
          <cell r="F957" t="str">
            <v>Cannabis_Farm</v>
          </cell>
          <cell r="G957" t="str">
            <v>[0,1,2,3,4,5,6]</v>
          </cell>
          <cell r="H957" t="str">
            <v>SpriteUi/Building/Floor/building01</v>
          </cell>
        </row>
        <row r="958">
          <cell r="D958" t="str">
            <v>大麻农场</v>
          </cell>
          <cell r="E958">
            <v>10</v>
          </cell>
          <cell r="F958" t="str">
            <v>Cannabis_Farm</v>
          </cell>
          <cell r="G958" t="str">
            <v>[0,1,2,3,4,5,6]</v>
          </cell>
          <cell r="H958" t="str">
            <v>SpriteUi/Building/Floor/building01</v>
          </cell>
        </row>
        <row r="959">
          <cell r="D959" t="str">
            <v>大麻农场</v>
          </cell>
          <cell r="E959">
            <v>10</v>
          </cell>
          <cell r="F959" t="str">
            <v>Cannabis_Farm</v>
          </cell>
          <cell r="G959" t="str">
            <v>[0,1,2,3,4,5,6]</v>
          </cell>
          <cell r="H959" t="str">
            <v>SpriteUi/Building/Floor/building01</v>
          </cell>
        </row>
        <row r="960">
          <cell r="D960" t="str">
            <v>大麻农场</v>
          </cell>
          <cell r="E960">
            <v>10</v>
          </cell>
          <cell r="F960" t="str">
            <v>Cannabis_Farm</v>
          </cell>
          <cell r="G960" t="str">
            <v>[0,1,2,3,4,5,6]</v>
          </cell>
          <cell r="H960" t="str">
            <v>SpriteUi/Building/Floor/building01</v>
          </cell>
        </row>
        <row r="961">
          <cell r="D961" t="str">
            <v>大麻农场</v>
          </cell>
          <cell r="E961">
            <v>10</v>
          </cell>
          <cell r="F961" t="str">
            <v>Cannabis_Farm</v>
          </cell>
          <cell r="G961" t="str">
            <v>[0,1,2,3,4,5,6]</v>
          </cell>
          <cell r="H961" t="str">
            <v>SpriteUi/Building/Floor/building01</v>
          </cell>
        </row>
        <row r="962">
          <cell r="D962" t="str">
            <v>大麻农场</v>
          </cell>
          <cell r="E962">
            <v>11</v>
          </cell>
          <cell r="F962" t="str">
            <v>Cannabis_Farm</v>
          </cell>
          <cell r="G962" t="str">
            <v>[0,1,2,3,4,5,6]</v>
          </cell>
          <cell r="H962" t="str">
            <v>SpriteUi/Building/Floor/building01</v>
          </cell>
        </row>
        <row r="963">
          <cell r="D963" t="str">
            <v>大麻农场</v>
          </cell>
          <cell r="E963">
            <v>11</v>
          </cell>
          <cell r="F963" t="str">
            <v>Cannabis_Farm</v>
          </cell>
          <cell r="G963" t="str">
            <v>[0,1,2,3,4,5,6]</v>
          </cell>
          <cell r="H963" t="str">
            <v>SpriteUi/Building/Floor/building01</v>
          </cell>
        </row>
        <row r="964">
          <cell r="D964" t="str">
            <v>大麻农场</v>
          </cell>
          <cell r="E964">
            <v>11</v>
          </cell>
          <cell r="F964" t="str">
            <v>Cannabis_Farm</v>
          </cell>
          <cell r="G964" t="str">
            <v>[0,1,2,3,4,5,6]</v>
          </cell>
          <cell r="H964" t="str">
            <v>SpriteUi/Building/Floor/building01</v>
          </cell>
        </row>
        <row r="965">
          <cell r="D965" t="str">
            <v>大麻农场</v>
          </cell>
          <cell r="E965">
            <v>11</v>
          </cell>
          <cell r="F965" t="str">
            <v>Cannabis_Farm</v>
          </cell>
          <cell r="G965" t="str">
            <v>[0,1,2,3,4,5,6]</v>
          </cell>
          <cell r="H965" t="str">
            <v>SpriteUi/Building/Floor/building01</v>
          </cell>
        </row>
        <row r="966">
          <cell r="D966" t="str">
            <v>大麻农场</v>
          </cell>
          <cell r="E966">
            <v>11</v>
          </cell>
          <cell r="F966" t="str">
            <v>Cannabis_Farm</v>
          </cell>
          <cell r="G966" t="str">
            <v>[0,1,2,3,4,5,6]</v>
          </cell>
          <cell r="H966" t="str">
            <v>SpriteUi/Building/Floor/building01</v>
          </cell>
        </row>
        <row r="967">
          <cell r="D967" t="str">
            <v>大麻农场</v>
          </cell>
          <cell r="E967">
            <v>11</v>
          </cell>
          <cell r="F967" t="str">
            <v>Cannabis_Farm</v>
          </cell>
          <cell r="G967" t="str">
            <v>[0,1,2,3,4,5,6]</v>
          </cell>
          <cell r="H967" t="str">
            <v>SpriteUi/Building/Floor/building01</v>
          </cell>
        </row>
        <row r="968">
          <cell r="D968" t="str">
            <v>大麻农场</v>
          </cell>
          <cell r="E968">
            <v>12</v>
          </cell>
          <cell r="F968" t="str">
            <v>Cannabis_Farm</v>
          </cell>
          <cell r="G968" t="str">
            <v>[0,1,2,3,4,5,6]</v>
          </cell>
          <cell r="H968" t="str">
            <v>SpriteUi/Building/Floor/building01</v>
          </cell>
        </row>
        <row r="969">
          <cell r="D969" t="str">
            <v>大麻农场</v>
          </cell>
          <cell r="E969">
            <v>12</v>
          </cell>
          <cell r="F969" t="str">
            <v>Cannabis_Farm</v>
          </cell>
          <cell r="G969" t="str">
            <v>[0,1,2,3,4,5,6]</v>
          </cell>
          <cell r="H969" t="str">
            <v>SpriteUi/Building/Floor/building01</v>
          </cell>
        </row>
        <row r="970">
          <cell r="D970" t="str">
            <v>大麻农场</v>
          </cell>
          <cell r="E970">
            <v>12</v>
          </cell>
          <cell r="F970" t="str">
            <v>Cannabis_Farm</v>
          </cell>
          <cell r="G970" t="str">
            <v>[0,1,2,3,4,5,6]</v>
          </cell>
          <cell r="H970" t="str">
            <v>SpriteUi/Building/Floor/building01</v>
          </cell>
        </row>
        <row r="971">
          <cell r="D971" t="str">
            <v>大麻农场</v>
          </cell>
          <cell r="E971">
            <v>12</v>
          </cell>
          <cell r="F971" t="str">
            <v>Cannabis_Farm</v>
          </cell>
          <cell r="G971" t="str">
            <v>[0,1,2,3,4,5,6]</v>
          </cell>
          <cell r="H971" t="str">
            <v>SpriteUi/Building/Floor/building01</v>
          </cell>
        </row>
        <row r="972">
          <cell r="D972" t="str">
            <v>大麻农场</v>
          </cell>
          <cell r="E972">
            <v>12</v>
          </cell>
          <cell r="F972" t="str">
            <v>Cannabis_Farm</v>
          </cell>
          <cell r="G972" t="str">
            <v>[0,1,2,3,4,5,6]</v>
          </cell>
          <cell r="H972" t="str">
            <v>SpriteUi/Building/Floor/building01</v>
          </cell>
        </row>
        <row r="973">
          <cell r="D973" t="str">
            <v>大麻农场</v>
          </cell>
          <cell r="E973">
            <v>12</v>
          </cell>
          <cell r="F973" t="str">
            <v>Cannabis_Farm</v>
          </cell>
          <cell r="G973" t="str">
            <v>[0,1,2,3,4,5,6]</v>
          </cell>
          <cell r="H973" t="str">
            <v>SpriteUi/Building/Floor/building01</v>
          </cell>
        </row>
        <row r="974">
          <cell r="D974" t="str">
            <v>大麻农场</v>
          </cell>
          <cell r="E974">
            <v>13</v>
          </cell>
          <cell r="F974" t="str">
            <v>Cannabis_Farm</v>
          </cell>
          <cell r="G974" t="str">
            <v>[0,1,2,3,4,5,6]</v>
          </cell>
          <cell r="H974" t="str">
            <v>SpriteUi/Building/Floor/building01</v>
          </cell>
        </row>
        <row r="975">
          <cell r="D975" t="str">
            <v>大麻农场</v>
          </cell>
          <cell r="E975">
            <v>13</v>
          </cell>
          <cell r="F975" t="str">
            <v>Cannabis_Farm</v>
          </cell>
          <cell r="G975" t="str">
            <v>[0,1,2,3,4,5,6]</v>
          </cell>
          <cell r="H975" t="str">
            <v>SpriteUi/Building/Floor/building01</v>
          </cell>
        </row>
        <row r="976">
          <cell r="D976" t="str">
            <v>大麻农场</v>
          </cell>
          <cell r="E976">
            <v>13</v>
          </cell>
          <cell r="F976" t="str">
            <v>Cannabis_Farm</v>
          </cell>
          <cell r="G976" t="str">
            <v>[0,1,2,3,4,5,6]</v>
          </cell>
          <cell r="H976" t="str">
            <v>SpriteUi/Building/Floor/building01</v>
          </cell>
        </row>
        <row r="977">
          <cell r="D977" t="str">
            <v>大麻农场</v>
          </cell>
          <cell r="E977">
            <v>13</v>
          </cell>
          <cell r="F977" t="str">
            <v>Cannabis_Farm</v>
          </cell>
          <cell r="G977" t="str">
            <v>[0,1,2,3,4,5,6]</v>
          </cell>
          <cell r="H977" t="str">
            <v>SpriteUi/Building/Floor/building01</v>
          </cell>
        </row>
        <row r="978">
          <cell r="D978" t="str">
            <v>大麻农场</v>
          </cell>
          <cell r="E978">
            <v>13</v>
          </cell>
          <cell r="F978" t="str">
            <v>Cannabis_Farm</v>
          </cell>
          <cell r="G978" t="str">
            <v>[0,1,2,3,4,5,6]</v>
          </cell>
          <cell r="H978" t="str">
            <v>SpriteUi/Building/Floor/building01</v>
          </cell>
        </row>
        <row r="979">
          <cell r="D979" t="str">
            <v>大麻农场</v>
          </cell>
          <cell r="E979">
            <v>13</v>
          </cell>
          <cell r="F979" t="str">
            <v>Cannabis_Farm</v>
          </cell>
          <cell r="G979" t="str">
            <v>[0,1,2,3,4,5,6]</v>
          </cell>
          <cell r="H979" t="str">
            <v>SpriteUi/Building/Floor/building01</v>
          </cell>
        </row>
        <row r="980">
          <cell r="D980" t="str">
            <v>大麻农场</v>
          </cell>
          <cell r="E980">
            <v>14</v>
          </cell>
          <cell r="F980" t="str">
            <v>Cannabis_Farm</v>
          </cell>
          <cell r="G980" t="str">
            <v>[0,1,2,3,4,5,6]</v>
          </cell>
          <cell r="H980" t="str">
            <v>SpriteUi/Building/Floor/building01</v>
          </cell>
        </row>
        <row r="981">
          <cell r="D981" t="str">
            <v>大麻农场</v>
          </cell>
          <cell r="E981">
            <v>14</v>
          </cell>
          <cell r="F981" t="str">
            <v>Cannabis_Farm</v>
          </cell>
          <cell r="G981" t="str">
            <v>[0,1,2,3,4,5,6]</v>
          </cell>
          <cell r="H981" t="str">
            <v>SpriteUi/Building/Floor/building01</v>
          </cell>
        </row>
        <row r="982">
          <cell r="D982" t="str">
            <v>大麻农场</v>
          </cell>
          <cell r="E982">
            <v>14</v>
          </cell>
          <cell r="F982" t="str">
            <v>Cannabis_Farm</v>
          </cell>
          <cell r="G982" t="str">
            <v>[0,1,2,3,4,5,6]</v>
          </cell>
          <cell r="H982" t="str">
            <v>SpriteUi/Building/Floor/building01</v>
          </cell>
        </row>
        <row r="983">
          <cell r="D983" t="str">
            <v>搏击俱乐部</v>
          </cell>
          <cell r="E983">
            <v>0</v>
          </cell>
          <cell r="F983" t="str">
            <v>Boxing_Room</v>
          </cell>
          <cell r="G983" t="str">
            <v>[0]</v>
          </cell>
          <cell r="H983" t="str">
            <v>SpriteUi/Building/Floor/building09</v>
          </cell>
        </row>
        <row r="984">
          <cell r="D984" t="str">
            <v>搏击俱乐部</v>
          </cell>
          <cell r="E984">
            <v>1</v>
          </cell>
          <cell r="F984" t="str">
            <v>Boxing_Room</v>
          </cell>
          <cell r="G984" t="str">
            <v>[0,1]</v>
          </cell>
          <cell r="H984" t="str">
            <v>SpriteUi/Building/Floor/building09</v>
          </cell>
        </row>
        <row r="985">
          <cell r="D985" t="str">
            <v>搏击俱乐部</v>
          </cell>
          <cell r="E985">
            <v>2</v>
          </cell>
          <cell r="F985" t="str">
            <v>Boxing_Room</v>
          </cell>
          <cell r="G985" t="str">
            <v>[0,1,2]</v>
          </cell>
          <cell r="H985" t="str">
            <v>SpriteUi/Building/Floor/building09</v>
          </cell>
        </row>
        <row r="986">
          <cell r="D986" t="str">
            <v>搏击俱乐部</v>
          </cell>
          <cell r="E986">
            <v>2</v>
          </cell>
          <cell r="F986" t="str">
            <v>Boxing_Room</v>
          </cell>
          <cell r="G986" t="str">
            <v>[0,1,2]</v>
          </cell>
          <cell r="H986" t="str">
            <v>SpriteUi/Building/Floor/building09</v>
          </cell>
        </row>
        <row r="987">
          <cell r="D987" t="str">
            <v>搏击俱乐部</v>
          </cell>
          <cell r="E987">
            <v>2</v>
          </cell>
          <cell r="F987" t="str">
            <v>Boxing_Room</v>
          </cell>
          <cell r="G987" t="str">
            <v>[0,1,2]</v>
          </cell>
          <cell r="H987" t="str">
            <v>SpriteUi/Building/Floor/building09</v>
          </cell>
        </row>
        <row r="988">
          <cell r="D988" t="str">
            <v>搏击俱乐部</v>
          </cell>
          <cell r="E988">
            <v>3</v>
          </cell>
          <cell r="F988" t="str">
            <v>Boxing_Room</v>
          </cell>
          <cell r="G988" t="str">
            <v>[0,1,2,3]</v>
          </cell>
          <cell r="H988" t="str">
            <v>SpriteUi/Building/Floor/building09</v>
          </cell>
        </row>
        <row r="989">
          <cell r="D989" t="str">
            <v>搏击俱乐部</v>
          </cell>
          <cell r="E989">
            <v>3</v>
          </cell>
          <cell r="F989" t="str">
            <v>Boxing_Room</v>
          </cell>
          <cell r="G989" t="str">
            <v>[0,1,2,3]</v>
          </cell>
          <cell r="H989" t="str">
            <v>SpriteUi/Building/Floor/building09</v>
          </cell>
        </row>
        <row r="990">
          <cell r="D990" t="str">
            <v>搏击俱乐部</v>
          </cell>
          <cell r="E990">
            <v>4</v>
          </cell>
          <cell r="F990" t="str">
            <v>Boxing_Room</v>
          </cell>
          <cell r="G990" t="str">
            <v>[0,1,2,3,4]</v>
          </cell>
          <cell r="H990" t="str">
            <v>SpriteUi/Building/Floor/building09</v>
          </cell>
        </row>
        <row r="991">
          <cell r="D991" t="str">
            <v>搏击俱乐部</v>
          </cell>
          <cell r="E991">
            <v>4</v>
          </cell>
          <cell r="F991" t="str">
            <v>Boxing_Room</v>
          </cell>
          <cell r="G991" t="str">
            <v>[0,1,2,3,4]</v>
          </cell>
          <cell r="H991" t="str">
            <v>SpriteUi/Building/Floor/building09</v>
          </cell>
        </row>
        <row r="992">
          <cell r="D992" t="str">
            <v>搏击俱乐部</v>
          </cell>
          <cell r="E992">
            <v>5</v>
          </cell>
          <cell r="F992" t="str">
            <v>Boxing_Room</v>
          </cell>
          <cell r="G992" t="str">
            <v>[0,1,2,3,4,5]</v>
          </cell>
          <cell r="H992" t="str">
            <v>SpriteUi/Building/Floor/building09</v>
          </cell>
        </row>
        <row r="993">
          <cell r="D993" t="str">
            <v>搏击俱乐部</v>
          </cell>
          <cell r="E993">
            <v>5</v>
          </cell>
          <cell r="F993" t="str">
            <v>Boxing_Room</v>
          </cell>
          <cell r="G993" t="str">
            <v>[0,1,2,3,4,5]</v>
          </cell>
          <cell r="H993" t="str">
            <v>SpriteUi/Building/Floor/building09</v>
          </cell>
        </row>
        <row r="994">
          <cell r="D994" t="str">
            <v>搏击俱乐部</v>
          </cell>
          <cell r="E994">
            <v>5</v>
          </cell>
          <cell r="F994" t="str">
            <v>Boxing_Room</v>
          </cell>
          <cell r="G994" t="str">
            <v>[0,1,2,3,4,5]</v>
          </cell>
          <cell r="H994" t="str">
            <v>SpriteUi/Building/Floor/building09</v>
          </cell>
        </row>
        <row r="995">
          <cell r="D995" t="str">
            <v>搏击俱乐部</v>
          </cell>
          <cell r="E995">
            <v>6</v>
          </cell>
          <cell r="F995" t="str">
            <v>Boxing_Room</v>
          </cell>
          <cell r="G995" t="str">
            <v>[0,1,2,3,4,5,6]</v>
          </cell>
          <cell r="H995" t="str">
            <v>SpriteUi/Building/Floor/building09</v>
          </cell>
        </row>
        <row r="996">
          <cell r="D996" t="str">
            <v>搏击俱乐部</v>
          </cell>
          <cell r="E996">
            <v>6</v>
          </cell>
          <cell r="F996" t="str">
            <v>Boxing_Room</v>
          </cell>
          <cell r="G996" t="str">
            <v>[0,1,2,3,4,5,6]</v>
          </cell>
          <cell r="H996" t="str">
            <v>SpriteUi/Building/Floor/building09</v>
          </cell>
        </row>
        <row r="997">
          <cell r="D997" t="str">
            <v>搏击俱乐部</v>
          </cell>
          <cell r="E997">
            <v>6</v>
          </cell>
          <cell r="F997" t="str">
            <v>Boxing_Room</v>
          </cell>
          <cell r="G997" t="str">
            <v>[0,1,2,3,4,5,6]</v>
          </cell>
          <cell r="H997" t="str">
            <v>SpriteUi/Building/Floor/building09</v>
          </cell>
        </row>
        <row r="998">
          <cell r="D998" t="str">
            <v>搏击俱乐部</v>
          </cell>
          <cell r="E998">
            <v>6</v>
          </cell>
          <cell r="F998" t="str">
            <v>Boxing_Room</v>
          </cell>
          <cell r="G998" t="str">
            <v>[0,1,2,3,4,5,6]</v>
          </cell>
          <cell r="H998" t="str">
            <v>SpriteUi/Building/Floor/building09</v>
          </cell>
        </row>
        <row r="999">
          <cell r="D999" t="str">
            <v>搏击俱乐部</v>
          </cell>
          <cell r="E999">
            <v>7</v>
          </cell>
          <cell r="F999" t="str">
            <v>Boxing_Room</v>
          </cell>
          <cell r="G999" t="str">
            <v>[0,1,2,3,4,5,6]</v>
          </cell>
          <cell r="H999" t="str">
            <v>SpriteUi/Building/Floor/building09</v>
          </cell>
        </row>
        <row r="1000">
          <cell r="D1000" t="str">
            <v>搏击俱乐部</v>
          </cell>
          <cell r="E1000">
            <v>7</v>
          </cell>
          <cell r="F1000" t="str">
            <v>Boxing_Room</v>
          </cell>
          <cell r="G1000" t="str">
            <v>[0,1,2,3,4,5,6]</v>
          </cell>
          <cell r="H1000" t="str">
            <v>SpriteUi/Building/Floor/building09</v>
          </cell>
        </row>
        <row r="1001">
          <cell r="D1001" t="str">
            <v>搏击俱乐部</v>
          </cell>
          <cell r="E1001">
            <v>7</v>
          </cell>
          <cell r="F1001" t="str">
            <v>Boxing_Room</v>
          </cell>
          <cell r="G1001" t="str">
            <v>[0,1,2,3,4,5,6]</v>
          </cell>
          <cell r="H1001" t="str">
            <v>SpriteUi/Building/Floor/building09</v>
          </cell>
        </row>
        <row r="1002">
          <cell r="D1002" t="str">
            <v>搏击俱乐部</v>
          </cell>
          <cell r="E1002">
            <v>7</v>
          </cell>
          <cell r="F1002" t="str">
            <v>Boxing_Room</v>
          </cell>
          <cell r="G1002" t="str">
            <v>[0,1,2,3,4,5,6]</v>
          </cell>
          <cell r="H1002" t="str">
            <v>SpriteUi/Building/Floor/building09</v>
          </cell>
        </row>
        <row r="1003">
          <cell r="D1003" t="str">
            <v>搏击俱乐部</v>
          </cell>
          <cell r="E1003">
            <v>7</v>
          </cell>
          <cell r="F1003" t="str">
            <v>Boxing_Room</v>
          </cell>
          <cell r="G1003" t="str">
            <v>[0,1,2,3,4,5,6]</v>
          </cell>
          <cell r="H1003" t="str">
            <v>SpriteUi/Building/Floor/building09</v>
          </cell>
        </row>
        <row r="1004">
          <cell r="D1004" t="str">
            <v>搏击俱乐部</v>
          </cell>
          <cell r="E1004">
            <v>7</v>
          </cell>
          <cell r="F1004" t="str">
            <v>Boxing_Room</v>
          </cell>
          <cell r="G1004" t="str">
            <v>[0,1,2,3,4,5,6]</v>
          </cell>
          <cell r="H1004" t="str">
            <v>SpriteUi/Building/Floor/building09</v>
          </cell>
        </row>
        <row r="1005">
          <cell r="D1005" t="str">
            <v>搏击俱乐部</v>
          </cell>
          <cell r="E1005">
            <v>8</v>
          </cell>
          <cell r="F1005" t="str">
            <v>Boxing_Room</v>
          </cell>
          <cell r="G1005" t="str">
            <v>[0,1,2,3,4,5,6]</v>
          </cell>
          <cell r="H1005" t="str">
            <v>SpriteUi/Building/Floor/building09</v>
          </cell>
        </row>
        <row r="1006">
          <cell r="D1006" t="str">
            <v>搏击俱乐部</v>
          </cell>
          <cell r="E1006">
            <v>8</v>
          </cell>
          <cell r="F1006" t="str">
            <v>Boxing_Room</v>
          </cell>
          <cell r="G1006" t="str">
            <v>[0,1,2,3,4,5,6]</v>
          </cell>
          <cell r="H1006" t="str">
            <v>SpriteUi/Building/Floor/building09</v>
          </cell>
        </row>
        <row r="1007">
          <cell r="D1007" t="str">
            <v>搏击俱乐部</v>
          </cell>
          <cell r="E1007">
            <v>8</v>
          </cell>
          <cell r="F1007" t="str">
            <v>Boxing_Room</v>
          </cell>
          <cell r="G1007" t="str">
            <v>[0,1,2,3,4,5,6]</v>
          </cell>
          <cell r="H1007" t="str">
            <v>SpriteUi/Building/Floor/building09</v>
          </cell>
        </row>
        <row r="1008">
          <cell r="D1008" t="str">
            <v>搏击俱乐部</v>
          </cell>
          <cell r="E1008">
            <v>8</v>
          </cell>
          <cell r="F1008" t="str">
            <v>Boxing_Room</v>
          </cell>
          <cell r="G1008" t="str">
            <v>[0,1,2,3,4,5,6]</v>
          </cell>
          <cell r="H1008" t="str">
            <v>SpriteUi/Building/Floor/building09</v>
          </cell>
        </row>
        <row r="1009">
          <cell r="D1009" t="str">
            <v>搏击俱乐部</v>
          </cell>
          <cell r="E1009">
            <v>8</v>
          </cell>
          <cell r="F1009" t="str">
            <v>Boxing_Room</v>
          </cell>
          <cell r="G1009" t="str">
            <v>[0,1,2,3,4,5,6]</v>
          </cell>
          <cell r="H1009" t="str">
            <v>SpriteUi/Building/Floor/building09</v>
          </cell>
        </row>
        <row r="1010">
          <cell r="D1010" t="str">
            <v>搏击俱乐部</v>
          </cell>
          <cell r="E1010">
            <v>8</v>
          </cell>
          <cell r="F1010" t="str">
            <v>Boxing_Room</v>
          </cell>
          <cell r="G1010" t="str">
            <v>[0,1,2,3,4,5,6]</v>
          </cell>
          <cell r="H1010" t="str">
            <v>SpriteUi/Building/Floor/building09</v>
          </cell>
        </row>
        <row r="1011">
          <cell r="D1011" t="str">
            <v>搏击俱乐部</v>
          </cell>
          <cell r="E1011">
            <v>9</v>
          </cell>
          <cell r="F1011" t="str">
            <v>Boxing_Room</v>
          </cell>
          <cell r="G1011" t="str">
            <v>[0,1,2,3,4,5,6]</v>
          </cell>
          <cell r="H1011" t="str">
            <v>SpriteUi/Building/Floor/building09</v>
          </cell>
        </row>
        <row r="1012">
          <cell r="D1012" t="str">
            <v>搏击俱乐部</v>
          </cell>
          <cell r="E1012">
            <v>9</v>
          </cell>
          <cell r="F1012" t="str">
            <v>Boxing_Room</v>
          </cell>
          <cell r="G1012" t="str">
            <v>[0,1,2,3,4,5,6]</v>
          </cell>
          <cell r="H1012" t="str">
            <v>SpriteUi/Building/Floor/building09</v>
          </cell>
        </row>
        <row r="1013">
          <cell r="D1013" t="str">
            <v>搏击俱乐部</v>
          </cell>
          <cell r="E1013">
            <v>9</v>
          </cell>
          <cell r="F1013" t="str">
            <v>Boxing_Room</v>
          </cell>
          <cell r="G1013" t="str">
            <v>[0,1,2,3,4,5,6]</v>
          </cell>
          <cell r="H1013" t="str">
            <v>SpriteUi/Building/Floor/building09</v>
          </cell>
        </row>
        <row r="1014">
          <cell r="D1014" t="str">
            <v>搏击俱乐部</v>
          </cell>
          <cell r="E1014">
            <v>9</v>
          </cell>
          <cell r="F1014" t="str">
            <v>Boxing_Room</v>
          </cell>
          <cell r="G1014" t="str">
            <v>[0,1,2,3,4,5,6]</v>
          </cell>
          <cell r="H1014" t="str">
            <v>SpriteUi/Building/Floor/building09</v>
          </cell>
        </row>
        <row r="1015">
          <cell r="D1015" t="str">
            <v>搏击俱乐部</v>
          </cell>
          <cell r="E1015">
            <v>9</v>
          </cell>
          <cell r="F1015" t="str">
            <v>Boxing_Room</v>
          </cell>
          <cell r="G1015" t="str">
            <v>[0,1,2,3,4,5,6]</v>
          </cell>
          <cell r="H1015" t="str">
            <v>SpriteUi/Building/Floor/building09</v>
          </cell>
        </row>
        <row r="1016">
          <cell r="D1016" t="str">
            <v>搏击俱乐部</v>
          </cell>
          <cell r="E1016">
            <v>9</v>
          </cell>
          <cell r="F1016" t="str">
            <v>Boxing_Room</v>
          </cell>
          <cell r="G1016" t="str">
            <v>[0,1,2,3,4,5,6]</v>
          </cell>
          <cell r="H1016" t="str">
            <v>SpriteUi/Building/Floor/building09</v>
          </cell>
        </row>
        <row r="1017">
          <cell r="D1017" t="str">
            <v>搏击俱乐部</v>
          </cell>
          <cell r="E1017">
            <v>10</v>
          </cell>
          <cell r="F1017" t="str">
            <v>Boxing_Room</v>
          </cell>
          <cell r="G1017" t="str">
            <v>[0,1,2,3,4,5,6]</v>
          </cell>
          <cell r="H1017" t="str">
            <v>SpriteUi/Building/Floor/building09</v>
          </cell>
        </row>
        <row r="1018">
          <cell r="D1018" t="str">
            <v>搏击俱乐部</v>
          </cell>
          <cell r="E1018">
            <v>10</v>
          </cell>
          <cell r="F1018" t="str">
            <v>Boxing_Room</v>
          </cell>
          <cell r="G1018" t="str">
            <v>[0,1,2,3,4,5,6]</v>
          </cell>
          <cell r="H1018" t="str">
            <v>SpriteUi/Building/Floor/building09</v>
          </cell>
        </row>
        <row r="1019">
          <cell r="D1019" t="str">
            <v>搏击俱乐部</v>
          </cell>
          <cell r="E1019">
            <v>10</v>
          </cell>
          <cell r="F1019" t="str">
            <v>Boxing_Room</v>
          </cell>
          <cell r="G1019" t="str">
            <v>[0,1,2,3,4,5,6]</v>
          </cell>
          <cell r="H1019" t="str">
            <v>SpriteUi/Building/Floor/building09</v>
          </cell>
        </row>
        <row r="1020">
          <cell r="D1020" t="str">
            <v>搏击俱乐部</v>
          </cell>
          <cell r="E1020">
            <v>10</v>
          </cell>
          <cell r="F1020" t="str">
            <v>Boxing_Room</v>
          </cell>
          <cell r="G1020" t="str">
            <v>[0,1,2,3,4,5,6]</v>
          </cell>
          <cell r="H1020" t="str">
            <v>SpriteUi/Building/Floor/building09</v>
          </cell>
        </row>
        <row r="1021">
          <cell r="D1021" t="str">
            <v>搏击俱乐部</v>
          </cell>
          <cell r="E1021">
            <v>10</v>
          </cell>
          <cell r="F1021" t="str">
            <v>Boxing_Room</v>
          </cell>
          <cell r="G1021" t="str">
            <v>[0,1,2,3,4,5,6]</v>
          </cell>
          <cell r="H1021" t="str">
            <v>SpriteUi/Building/Floor/building09</v>
          </cell>
        </row>
        <row r="1022">
          <cell r="D1022" t="str">
            <v>搏击俱乐部</v>
          </cell>
          <cell r="E1022">
            <v>10</v>
          </cell>
          <cell r="F1022" t="str">
            <v>Boxing_Room</v>
          </cell>
          <cell r="G1022" t="str">
            <v>[0,1,2,3,4,5,6]</v>
          </cell>
          <cell r="H1022" t="str">
            <v>SpriteUi/Building/Floor/building09</v>
          </cell>
        </row>
        <row r="1023">
          <cell r="D1023" t="str">
            <v>搏击俱乐部</v>
          </cell>
          <cell r="E1023">
            <v>11</v>
          </cell>
          <cell r="F1023" t="str">
            <v>Boxing_Room</v>
          </cell>
          <cell r="G1023" t="str">
            <v>[0,1,2,3,4,5,6]</v>
          </cell>
          <cell r="H1023" t="str">
            <v>SpriteUi/Building/Floor/building09</v>
          </cell>
        </row>
        <row r="1024">
          <cell r="D1024" t="str">
            <v>搏击俱乐部</v>
          </cell>
          <cell r="E1024">
            <v>11</v>
          </cell>
          <cell r="F1024" t="str">
            <v>Boxing_Room</v>
          </cell>
          <cell r="G1024" t="str">
            <v>[0,1,2,3,4,5,6]</v>
          </cell>
          <cell r="H1024" t="str">
            <v>SpriteUi/Building/Floor/building09</v>
          </cell>
        </row>
        <row r="1025">
          <cell r="D1025" t="str">
            <v>搏击俱乐部</v>
          </cell>
          <cell r="E1025">
            <v>11</v>
          </cell>
          <cell r="F1025" t="str">
            <v>Boxing_Room</v>
          </cell>
          <cell r="G1025" t="str">
            <v>[0,1,2,3,4,5,6]</v>
          </cell>
          <cell r="H1025" t="str">
            <v>SpriteUi/Building/Floor/building09</v>
          </cell>
        </row>
        <row r="1026">
          <cell r="D1026" t="str">
            <v>搏击俱乐部</v>
          </cell>
          <cell r="E1026">
            <v>11</v>
          </cell>
          <cell r="F1026" t="str">
            <v>Boxing_Room</v>
          </cell>
          <cell r="G1026" t="str">
            <v>[0,1,2,3,4,5,6]</v>
          </cell>
          <cell r="H1026" t="str">
            <v>SpriteUi/Building/Floor/building09</v>
          </cell>
        </row>
        <row r="1027">
          <cell r="D1027" t="str">
            <v>搏击俱乐部</v>
          </cell>
          <cell r="E1027">
            <v>11</v>
          </cell>
          <cell r="F1027" t="str">
            <v>Boxing_Room</v>
          </cell>
          <cell r="G1027" t="str">
            <v>[0,1,2,3,4,5,6]</v>
          </cell>
          <cell r="H1027" t="str">
            <v>SpriteUi/Building/Floor/building09</v>
          </cell>
        </row>
        <row r="1028">
          <cell r="D1028" t="str">
            <v>搏击俱乐部</v>
          </cell>
          <cell r="E1028">
            <v>11</v>
          </cell>
          <cell r="F1028" t="str">
            <v>Boxing_Room</v>
          </cell>
          <cell r="G1028" t="str">
            <v>[0,1,2,3,4,5,6]</v>
          </cell>
          <cell r="H1028" t="str">
            <v>SpriteUi/Building/Floor/building09</v>
          </cell>
        </row>
        <row r="1029">
          <cell r="D1029" t="str">
            <v>搏击俱乐部</v>
          </cell>
          <cell r="E1029">
            <v>12</v>
          </cell>
          <cell r="F1029" t="str">
            <v>Boxing_Room</v>
          </cell>
          <cell r="G1029" t="str">
            <v>[0,1,2,3,4,5,6]</v>
          </cell>
          <cell r="H1029" t="str">
            <v>SpriteUi/Building/Floor/building09</v>
          </cell>
        </row>
        <row r="1030">
          <cell r="D1030" t="str">
            <v>搏击俱乐部</v>
          </cell>
          <cell r="E1030">
            <v>12</v>
          </cell>
          <cell r="F1030" t="str">
            <v>Boxing_Room</v>
          </cell>
          <cell r="G1030" t="str">
            <v>[0,1,2,3,4,5,6]</v>
          </cell>
          <cell r="H1030" t="str">
            <v>SpriteUi/Building/Floor/building09</v>
          </cell>
        </row>
        <row r="1031">
          <cell r="D1031" t="str">
            <v>搏击俱乐部</v>
          </cell>
          <cell r="E1031">
            <v>12</v>
          </cell>
          <cell r="F1031" t="str">
            <v>Boxing_Room</v>
          </cell>
          <cell r="G1031" t="str">
            <v>[0,1,2,3,4,5,6]</v>
          </cell>
          <cell r="H1031" t="str">
            <v>SpriteUi/Building/Floor/building09</v>
          </cell>
        </row>
        <row r="1032">
          <cell r="D1032" t="str">
            <v>搏击俱乐部</v>
          </cell>
          <cell r="E1032">
            <v>12</v>
          </cell>
          <cell r="F1032" t="str">
            <v>Boxing_Room</v>
          </cell>
          <cell r="G1032" t="str">
            <v>[0,1,2,3,4,5,6]</v>
          </cell>
          <cell r="H1032" t="str">
            <v>SpriteUi/Building/Floor/building09</v>
          </cell>
        </row>
        <row r="1033">
          <cell r="D1033" t="str">
            <v>搏击俱乐部</v>
          </cell>
          <cell r="E1033">
            <v>12</v>
          </cell>
          <cell r="F1033" t="str">
            <v>Boxing_Room</v>
          </cell>
          <cell r="G1033" t="str">
            <v>[0,1,2,3,4,5,6]</v>
          </cell>
          <cell r="H1033" t="str">
            <v>SpriteUi/Building/Floor/building09</v>
          </cell>
        </row>
        <row r="1034">
          <cell r="D1034" t="str">
            <v>搏击俱乐部</v>
          </cell>
          <cell r="E1034">
            <v>12</v>
          </cell>
          <cell r="F1034" t="str">
            <v>Boxing_Room</v>
          </cell>
          <cell r="G1034" t="str">
            <v>[0,1,2,3,4,5,6]</v>
          </cell>
          <cell r="H1034" t="str">
            <v>SpriteUi/Building/Floor/building09</v>
          </cell>
        </row>
        <row r="1035">
          <cell r="D1035" t="str">
            <v>搏击俱乐部</v>
          </cell>
          <cell r="E1035">
            <v>13</v>
          </cell>
          <cell r="F1035" t="str">
            <v>Boxing_Room</v>
          </cell>
          <cell r="G1035" t="str">
            <v>[0,1,2,3,4,5,6]</v>
          </cell>
          <cell r="H1035" t="str">
            <v>SpriteUi/Building/Floor/building09</v>
          </cell>
        </row>
        <row r="1036">
          <cell r="D1036" t="str">
            <v>搏击俱乐部</v>
          </cell>
          <cell r="E1036">
            <v>13</v>
          </cell>
          <cell r="F1036" t="str">
            <v>Boxing_Room</v>
          </cell>
          <cell r="G1036" t="str">
            <v>[0,1,2,3,4,5,6]</v>
          </cell>
          <cell r="H1036" t="str">
            <v>SpriteUi/Building/Floor/building09</v>
          </cell>
        </row>
        <row r="1037">
          <cell r="D1037" t="str">
            <v>搏击俱乐部</v>
          </cell>
          <cell r="E1037">
            <v>13</v>
          </cell>
          <cell r="F1037" t="str">
            <v>Boxing_Room</v>
          </cell>
          <cell r="G1037" t="str">
            <v>[0,1,2,3,4,5,6]</v>
          </cell>
          <cell r="H1037" t="str">
            <v>SpriteUi/Building/Floor/building09</v>
          </cell>
        </row>
        <row r="1038">
          <cell r="D1038" t="str">
            <v>搏击俱乐部</v>
          </cell>
          <cell r="E1038">
            <v>13</v>
          </cell>
          <cell r="F1038" t="str">
            <v>Boxing_Room</v>
          </cell>
          <cell r="G1038" t="str">
            <v>[0,1,2,3,4,5,6]</v>
          </cell>
          <cell r="H1038" t="str">
            <v>SpriteUi/Building/Floor/building09</v>
          </cell>
        </row>
        <row r="1039">
          <cell r="D1039" t="str">
            <v>搏击俱乐部</v>
          </cell>
          <cell r="E1039">
            <v>13</v>
          </cell>
          <cell r="F1039" t="str">
            <v>Boxing_Room</v>
          </cell>
          <cell r="G1039" t="str">
            <v>[0,1,2,3,4,5,6]</v>
          </cell>
          <cell r="H1039" t="str">
            <v>SpriteUi/Building/Floor/building09</v>
          </cell>
        </row>
        <row r="1040">
          <cell r="D1040" t="str">
            <v>搏击俱乐部</v>
          </cell>
          <cell r="E1040">
            <v>13</v>
          </cell>
          <cell r="F1040" t="str">
            <v>Boxing_Room</v>
          </cell>
          <cell r="G1040" t="str">
            <v>[0,1,2,3,4,5,6]</v>
          </cell>
          <cell r="H1040" t="str">
            <v>SpriteUi/Building/Floor/building09</v>
          </cell>
        </row>
        <row r="1041">
          <cell r="D1041" t="str">
            <v>搏击俱乐部</v>
          </cell>
          <cell r="E1041">
            <v>14</v>
          </cell>
          <cell r="F1041" t="str">
            <v>Boxing_Room</v>
          </cell>
          <cell r="G1041" t="str">
            <v>[0,1,2,3,4,5,6]</v>
          </cell>
          <cell r="H1041" t="str">
            <v>SpriteUi/Building/Floor/building09</v>
          </cell>
        </row>
        <row r="1042">
          <cell r="D1042" t="str">
            <v>搏击俱乐部</v>
          </cell>
          <cell r="E1042">
            <v>14</v>
          </cell>
          <cell r="F1042" t="str">
            <v>Boxing_Room</v>
          </cell>
          <cell r="G1042" t="str">
            <v>[0,1,2,3,4,5,6]</v>
          </cell>
          <cell r="H1042" t="str">
            <v>SpriteUi/Building/Floor/building09</v>
          </cell>
        </row>
        <row r="1043">
          <cell r="D1043" t="str">
            <v>搏击俱乐部</v>
          </cell>
          <cell r="E1043">
            <v>14</v>
          </cell>
          <cell r="F1043" t="str">
            <v>Boxing_Room</v>
          </cell>
          <cell r="G1043" t="str">
            <v>[0,1,2,3,4,5,6]</v>
          </cell>
          <cell r="H1043" t="str">
            <v>SpriteUi/Building/Floor/building09</v>
          </cell>
        </row>
        <row r="1044">
          <cell r="D1044" t="str">
            <v>枪店</v>
          </cell>
          <cell r="E1044">
            <v>0</v>
          </cell>
          <cell r="F1044" t="str">
            <v>GunShop</v>
          </cell>
          <cell r="G1044" t="str">
            <v>[0]</v>
          </cell>
          <cell r="H1044" t="str">
            <v>SpriteUi/Building/Floor/building20</v>
          </cell>
        </row>
        <row r="1045">
          <cell r="D1045" t="str">
            <v>枪店</v>
          </cell>
          <cell r="E1045">
            <v>1</v>
          </cell>
          <cell r="F1045" t="str">
            <v>GunShop</v>
          </cell>
          <cell r="G1045" t="str">
            <v>[0,1]</v>
          </cell>
          <cell r="H1045" t="str">
            <v>SpriteUi/Building/Floor/building20</v>
          </cell>
        </row>
        <row r="1046">
          <cell r="D1046" t="str">
            <v>枪店</v>
          </cell>
          <cell r="E1046">
            <v>2</v>
          </cell>
          <cell r="F1046" t="str">
            <v>GunShop</v>
          </cell>
          <cell r="G1046" t="str">
            <v>[0,1,2]</v>
          </cell>
          <cell r="H1046" t="str">
            <v>SpriteUi/Building/Floor/building20</v>
          </cell>
        </row>
        <row r="1047">
          <cell r="D1047" t="str">
            <v>枪店</v>
          </cell>
          <cell r="E1047">
            <v>2</v>
          </cell>
          <cell r="F1047" t="str">
            <v>GunShop</v>
          </cell>
          <cell r="G1047" t="str">
            <v>[0,1,2]</v>
          </cell>
          <cell r="H1047" t="str">
            <v>SpriteUi/Building/Floor/building20</v>
          </cell>
        </row>
        <row r="1048">
          <cell r="D1048" t="str">
            <v>枪店</v>
          </cell>
          <cell r="E1048">
            <v>2</v>
          </cell>
          <cell r="F1048" t="str">
            <v>GunShop</v>
          </cell>
          <cell r="G1048" t="str">
            <v>[0,1,2]</v>
          </cell>
          <cell r="H1048" t="str">
            <v>SpriteUi/Building/Floor/building20</v>
          </cell>
        </row>
        <row r="1049">
          <cell r="D1049" t="str">
            <v>枪店</v>
          </cell>
          <cell r="E1049">
            <v>3</v>
          </cell>
          <cell r="F1049" t="str">
            <v>GunShop</v>
          </cell>
          <cell r="G1049" t="str">
            <v>[0,1,2,3]</v>
          </cell>
          <cell r="H1049" t="str">
            <v>SpriteUi/Building/Floor/building20</v>
          </cell>
        </row>
        <row r="1050">
          <cell r="D1050" t="str">
            <v>枪店</v>
          </cell>
          <cell r="E1050">
            <v>3</v>
          </cell>
          <cell r="F1050" t="str">
            <v>GunShop</v>
          </cell>
          <cell r="G1050" t="str">
            <v>[0,1,2,3]</v>
          </cell>
          <cell r="H1050" t="str">
            <v>SpriteUi/Building/Floor/building20</v>
          </cell>
        </row>
        <row r="1051">
          <cell r="D1051" t="str">
            <v>枪店</v>
          </cell>
          <cell r="E1051">
            <v>4</v>
          </cell>
          <cell r="F1051" t="str">
            <v>GunShop</v>
          </cell>
          <cell r="G1051" t="str">
            <v>[0,1,2,3,4]</v>
          </cell>
          <cell r="H1051" t="str">
            <v>SpriteUi/Building/Floor/building20</v>
          </cell>
        </row>
        <row r="1052">
          <cell r="D1052" t="str">
            <v>枪店</v>
          </cell>
          <cell r="E1052">
            <v>4</v>
          </cell>
          <cell r="F1052" t="str">
            <v>GunShop</v>
          </cell>
          <cell r="G1052" t="str">
            <v>[0,1,2,3,4]</v>
          </cell>
          <cell r="H1052" t="str">
            <v>SpriteUi/Building/Floor/building20</v>
          </cell>
        </row>
        <row r="1053">
          <cell r="D1053" t="str">
            <v>枪店</v>
          </cell>
          <cell r="E1053">
            <v>5</v>
          </cell>
          <cell r="F1053" t="str">
            <v>GunShop</v>
          </cell>
          <cell r="G1053" t="str">
            <v>[0,1,2,3,4,5]</v>
          </cell>
          <cell r="H1053" t="str">
            <v>SpriteUi/Building/Floor/building20</v>
          </cell>
        </row>
        <row r="1054">
          <cell r="D1054" t="str">
            <v>枪店</v>
          </cell>
          <cell r="E1054">
            <v>5</v>
          </cell>
          <cell r="F1054" t="str">
            <v>GunShop</v>
          </cell>
          <cell r="G1054" t="str">
            <v>[0,1,2,3,4,5]</v>
          </cell>
          <cell r="H1054" t="str">
            <v>SpriteUi/Building/Floor/building20</v>
          </cell>
        </row>
        <row r="1055">
          <cell r="D1055" t="str">
            <v>枪店</v>
          </cell>
          <cell r="E1055">
            <v>5</v>
          </cell>
          <cell r="F1055" t="str">
            <v>GunShop</v>
          </cell>
          <cell r="G1055" t="str">
            <v>[0,1,2,3,4,5]</v>
          </cell>
          <cell r="H1055" t="str">
            <v>SpriteUi/Building/Floor/building20</v>
          </cell>
        </row>
        <row r="1056">
          <cell r="D1056" t="str">
            <v>枪店</v>
          </cell>
          <cell r="E1056">
            <v>6</v>
          </cell>
          <cell r="F1056" t="str">
            <v>GunShop</v>
          </cell>
          <cell r="G1056" t="str">
            <v>[0,1,2,3,4,5,6]</v>
          </cell>
          <cell r="H1056" t="str">
            <v>SpriteUi/Building/Floor/building20</v>
          </cell>
        </row>
        <row r="1057">
          <cell r="D1057" t="str">
            <v>枪店</v>
          </cell>
          <cell r="E1057">
            <v>6</v>
          </cell>
          <cell r="F1057" t="str">
            <v>GunShop</v>
          </cell>
          <cell r="G1057" t="str">
            <v>[0,1,2,3,4,5,6]</v>
          </cell>
          <cell r="H1057" t="str">
            <v>SpriteUi/Building/Floor/building20</v>
          </cell>
        </row>
        <row r="1058">
          <cell r="D1058" t="str">
            <v>枪店</v>
          </cell>
          <cell r="E1058">
            <v>6</v>
          </cell>
          <cell r="F1058" t="str">
            <v>GunShop</v>
          </cell>
          <cell r="G1058" t="str">
            <v>[0,1,2,3,4,5,6]</v>
          </cell>
          <cell r="H1058" t="str">
            <v>SpriteUi/Building/Floor/building20</v>
          </cell>
        </row>
        <row r="1059">
          <cell r="D1059" t="str">
            <v>枪店</v>
          </cell>
          <cell r="E1059">
            <v>6</v>
          </cell>
          <cell r="F1059" t="str">
            <v>GunShop</v>
          </cell>
          <cell r="G1059" t="str">
            <v>[0,1,2,3,4,5,6]</v>
          </cell>
          <cell r="H1059" t="str">
            <v>SpriteUi/Building/Floor/building20</v>
          </cell>
        </row>
        <row r="1060">
          <cell r="D1060" t="str">
            <v>枪店</v>
          </cell>
          <cell r="E1060">
            <v>7</v>
          </cell>
          <cell r="F1060" t="str">
            <v>GunShop</v>
          </cell>
          <cell r="G1060" t="str">
            <v>[0,1,2,3,4,5,6]</v>
          </cell>
          <cell r="H1060" t="str">
            <v>SpriteUi/Building/Floor/building20</v>
          </cell>
        </row>
        <row r="1061">
          <cell r="D1061" t="str">
            <v>枪店</v>
          </cell>
          <cell r="E1061">
            <v>7</v>
          </cell>
          <cell r="F1061" t="str">
            <v>GunShop</v>
          </cell>
          <cell r="G1061" t="str">
            <v>[0,1,2,3,4,5,6]</v>
          </cell>
          <cell r="H1061" t="str">
            <v>SpriteUi/Building/Floor/building20</v>
          </cell>
        </row>
        <row r="1062">
          <cell r="D1062" t="str">
            <v>枪店</v>
          </cell>
          <cell r="E1062">
            <v>7</v>
          </cell>
          <cell r="F1062" t="str">
            <v>GunShop</v>
          </cell>
          <cell r="G1062" t="str">
            <v>[0,1,2,3,4,5,6]</v>
          </cell>
          <cell r="H1062" t="str">
            <v>SpriteUi/Building/Floor/building20</v>
          </cell>
        </row>
        <row r="1063">
          <cell r="D1063" t="str">
            <v>枪店</v>
          </cell>
          <cell r="E1063">
            <v>7</v>
          </cell>
          <cell r="F1063" t="str">
            <v>GunShop</v>
          </cell>
          <cell r="G1063" t="str">
            <v>[0,1,2,3,4,5,6]</v>
          </cell>
          <cell r="H1063" t="str">
            <v>SpriteUi/Building/Floor/building20</v>
          </cell>
        </row>
        <row r="1064">
          <cell r="D1064" t="str">
            <v>枪店</v>
          </cell>
          <cell r="E1064">
            <v>7</v>
          </cell>
          <cell r="F1064" t="str">
            <v>GunShop</v>
          </cell>
          <cell r="G1064" t="str">
            <v>[0,1,2,3,4,5,6]</v>
          </cell>
          <cell r="H1064" t="str">
            <v>SpriteUi/Building/Floor/building20</v>
          </cell>
        </row>
        <row r="1065">
          <cell r="D1065" t="str">
            <v>枪店</v>
          </cell>
          <cell r="E1065">
            <v>7</v>
          </cell>
          <cell r="F1065" t="str">
            <v>GunShop</v>
          </cell>
          <cell r="G1065" t="str">
            <v>[0,1,2,3,4,5,6]</v>
          </cell>
          <cell r="H1065" t="str">
            <v>SpriteUi/Building/Floor/building20</v>
          </cell>
        </row>
        <row r="1066">
          <cell r="D1066" t="str">
            <v>枪店</v>
          </cell>
          <cell r="E1066">
            <v>8</v>
          </cell>
          <cell r="F1066" t="str">
            <v>GunShop</v>
          </cell>
          <cell r="G1066" t="str">
            <v>[0,1,2,3,4,5,6]</v>
          </cell>
          <cell r="H1066" t="str">
            <v>SpriteUi/Building/Floor/building20</v>
          </cell>
        </row>
        <row r="1067">
          <cell r="D1067" t="str">
            <v>枪店</v>
          </cell>
          <cell r="E1067">
            <v>8</v>
          </cell>
          <cell r="F1067" t="str">
            <v>GunShop</v>
          </cell>
          <cell r="G1067" t="str">
            <v>[0,1,2,3,4,5,6]</v>
          </cell>
          <cell r="H1067" t="str">
            <v>SpriteUi/Building/Floor/building20</v>
          </cell>
        </row>
        <row r="1068">
          <cell r="D1068" t="str">
            <v>枪店</v>
          </cell>
          <cell r="E1068">
            <v>8</v>
          </cell>
          <cell r="F1068" t="str">
            <v>GunShop</v>
          </cell>
          <cell r="G1068" t="str">
            <v>[0,1,2,3,4,5,6]</v>
          </cell>
          <cell r="H1068" t="str">
            <v>SpriteUi/Building/Floor/building20</v>
          </cell>
        </row>
        <row r="1069">
          <cell r="D1069" t="str">
            <v>枪店</v>
          </cell>
          <cell r="E1069">
            <v>8</v>
          </cell>
          <cell r="F1069" t="str">
            <v>GunShop</v>
          </cell>
          <cell r="G1069" t="str">
            <v>[0,1,2,3,4,5,6]</v>
          </cell>
          <cell r="H1069" t="str">
            <v>SpriteUi/Building/Floor/building20</v>
          </cell>
        </row>
        <row r="1070">
          <cell r="D1070" t="str">
            <v>枪店</v>
          </cell>
          <cell r="E1070">
            <v>8</v>
          </cell>
          <cell r="F1070" t="str">
            <v>GunShop</v>
          </cell>
          <cell r="G1070" t="str">
            <v>[0,1,2,3,4,5,6]</v>
          </cell>
          <cell r="H1070" t="str">
            <v>SpriteUi/Building/Floor/building20</v>
          </cell>
        </row>
        <row r="1071">
          <cell r="D1071" t="str">
            <v>枪店</v>
          </cell>
          <cell r="E1071">
            <v>8</v>
          </cell>
          <cell r="F1071" t="str">
            <v>GunShop</v>
          </cell>
          <cell r="G1071" t="str">
            <v>[0,1,2,3,4,5,6]</v>
          </cell>
          <cell r="H1071" t="str">
            <v>SpriteUi/Building/Floor/building20</v>
          </cell>
        </row>
        <row r="1072">
          <cell r="D1072" t="str">
            <v>枪店</v>
          </cell>
          <cell r="E1072">
            <v>9</v>
          </cell>
          <cell r="F1072" t="str">
            <v>GunShop</v>
          </cell>
          <cell r="G1072" t="str">
            <v>[0,1,2,3,4,5,6]</v>
          </cell>
          <cell r="H1072" t="str">
            <v>SpriteUi/Building/Floor/building20</v>
          </cell>
        </row>
        <row r="1073">
          <cell r="D1073" t="str">
            <v>枪店</v>
          </cell>
          <cell r="E1073">
            <v>9</v>
          </cell>
          <cell r="F1073" t="str">
            <v>GunShop</v>
          </cell>
          <cell r="G1073" t="str">
            <v>[0,1,2,3,4,5,6]</v>
          </cell>
          <cell r="H1073" t="str">
            <v>SpriteUi/Building/Floor/building20</v>
          </cell>
        </row>
        <row r="1074">
          <cell r="D1074" t="str">
            <v>枪店</v>
          </cell>
          <cell r="E1074">
            <v>9</v>
          </cell>
          <cell r="F1074" t="str">
            <v>GunShop</v>
          </cell>
          <cell r="G1074" t="str">
            <v>[0,1,2,3,4,5,6]</v>
          </cell>
          <cell r="H1074" t="str">
            <v>SpriteUi/Building/Floor/building20</v>
          </cell>
        </row>
        <row r="1075">
          <cell r="D1075" t="str">
            <v>枪店</v>
          </cell>
          <cell r="E1075">
            <v>9</v>
          </cell>
          <cell r="F1075" t="str">
            <v>GunShop</v>
          </cell>
          <cell r="G1075" t="str">
            <v>[0,1,2,3,4,5,6]</v>
          </cell>
          <cell r="H1075" t="str">
            <v>SpriteUi/Building/Floor/building20</v>
          </cell>
        </row>
        <row r="1076">
          <cell r="D1076" t="str">
            <v>枪店</v>
          </cell>
          <cell r="E1076">
            <v>9</v>
          </cell>
          <cell r="F1076" t="str">
            <v>GunShop</v>
          </cell>
          <cell r="G1076" t="str">
            <v>[0,1,2,3,4,5,6]</v>
          </cell>
          <cell r="H1076" t="str">
            <v>SpriteUi/Building/Floor/building20</v>
          </cell>
        </row>
        <row r="1077">
          <cell r="D1077" t="str">
            <v>枪店</v>
          </cell>
          <cell r="E1077">
            <v>9</v>
          </cell>
          <cell r="F1077" t="str">
            <v>GunShop</v>
          </cell>
          <cell r="G1077" t="str">
            <v>[0,1,2,3,4,5,6]</v>
          </cell>
          <cell r="H1077" t="str">
            <v>SpriteUi/Building/Floor/building20</v>
          </cell>
        </row>
        <row r="1078">
          <cell r="D1078" t="str">
            <v>枪店</v>
          </cell>
          <cell r="E1078">
            <v>10</v>
          </cell>
          <cell r="F1078" t="str">
            <v>GunShop</v>
          </cell>
          <cell r="G1078" t="str">
            <v>[0,1,2,3,4,5,6]</v>
          </cell>
          <cell r="H1078" t="str">
            <v>SpriteUi/Building/Floor/building20</v>
          </cell>
        </row>
        <row r="1079">
          <cell r="D1079" t="str">
            <v>枪店</v>
          </cell>
          <cell r="E1079">
            <v>10</v>
          </cell>
          <cell r="F1079" t="str">
            <v>GunShop</v>
          </cell>
          <cell r="G1079" t="str">
            <v>[0,1,2,3,4,5,6]</v>
          </cell>
          <cell r="H1079" t="str">
            <v>SpriteUi/Building/Floor/building20</v>
          </cell>
        </row>
        <row r="1080">
          <cell r="D1080" t="str">
            <v>枪店</v>
          </cell>
          <cell r="E1080">
            <v>10</v>
          </cell>
          <cell r="F1080" t="str">
            <v>GunShop</v>
          </cell>
          <cell r="G1080" t="str">
            <v>[0,1,2,3,4,5,6]</v>
          </cell>
          <cell r="H1080" t="str">
            <v>SpriteUi/Building/Floor/building20</v>
          </cell>
        </row>
        <row r="1081">
          <cell r="D1081" t="str">
            <v>枪店</v>
          </cell>
          <cell r="E1081">
            <v>10</v>
          </cell>
          <cell r="F1081" t="str">
            <v>GunShop</v>
          </cell>
          <cell r="G1081" t="str">
            <v>[0,1,2,3,4,5,6]</v>
          </cell>
          <cell r="H1081" t="str">
            <v>SpriteUi/Building/Floor/building20</v>
          </cell>
        </row>
        <row r="1082">
          <cell r="D1082" t="str">
            <v>枪店</v>
          </cell>
          <cell r="E1082">
            <v>10</v>
          </cell>
          <cell r="F1082" t="str">
            <v>GunShop</v>
          </cell>
          <cell r="G1082" t="str">
            <v>[0,1,2,3,4,5,6]</v>
          </cell>
          <cell r="H1082" t="str">
            <v>SpriteUi/Building/Floor/building20</v>
          </cell>
        </row>
        <row r="1083">
          <cell r="D1083" t="str">
            <v>枪店</v>
          </cell>
          <cell r="E1083">
            <v>10</v>
          </cell>
          <cell r="F1083" t="str">
            <v>GunShop</v>
          </cell>
          <cell r="G1083" t="str">
            <v>[0,1,2,3,4,5,6]</v>
          </cell>
          <cell r="H1083" t="str">
            <v>SpriteUi/Building/Floor/building20</v>
          </cell>
        </row>
        <row r="1084">
          <cell r="D1084" t="str">
            <v>枪店</v>
          </cell>
          <cell r="E1084">
            <v>11</v>
          </cell>
          <cell r="F1084" t="str">
            <v>GunShop</v>
          </cell>
          <cell r="G1084" t="str">
            <v>[0,1,2,3,4,5,6]</v>
          </cell>
          <cell r="H1084" t="str">
            <v>SpriteUi/Building/Floor/building20</v>
          </cell>
        </row>
        <row r="1085">
          <cell r="D1085" t="str">
            <v>枪店</v>
          </cell>
          <cell r="E1085">
            <v>11</v>
          </cell>
          <cell r="F1085" t="str">
            <v>GunShop</v>
          </cell>
          <cell r="G1085" t="str">
            <v>[0,1,2,3,4,5,6]</v>
          </cell>
          <cell r="H1085" t="str">
            <v>SpriteUi/Building/Floor/building20</v>
          </cell>
        </row>
        <row r="1086">
          <cell r="D1086" t="str">
            <v>枪店</v>
          </cell>
          <cell r="E1086">
            <v>11</v>
          </cell>
          <cell r="F1086" t="str">
            <v>GunShop</v>
          </cell>
          <cell r="G1086" t="str">
            <v>[0,1,2,3,4,5,6]</v>
          </cell>
          <cell r="H1086" t="str">
            <v>SpriteUi/Building/Floor/building20</v>
          </cell>
        </row>
        <row r="1087">
          <cell r="D1087" t="str">
            <v>枪店</v>
          </cell>
          <cell r="E1087">
            <v>11</v>
          </cell>
          <cell r="F1087" t="str">
            <v>GunShop</v>
          </cell>
          <cell r="G1087" t="str">
            <v>[0,1,2,3,4,5,6]</v>
          </cell>
          <cell r="H1087" t="str">
            <v>SpriteUi/Building/Floor/building20</v>
          </cell>
        </row>
        <row r="1088">
          <cell r="D1088" t="str">
            <v>枪店</v>
          </cell>
          <cell r="E1088">
            <v>11</v>
          </cell>
          <cell r="F1088" t="str">
            <v>GunShop</v>
          </cell>
          <cell r="G1088" t="str">
            <v>[0,1,2,3,4,5,6]</v>
          </cell>
          <cell r="H1088" t="str">
            <v>SpriteUi/Building/Floor/building20</v>
          </cell>
        </row>
        <row r="1089">
          <cell r="D1089" t="str">
            <v>枪店</v>
          </cell>
          <cell r="E1089">
            <v>11</v>
          </cell>
          <cell r="F1089" t="str">
            <v>GunShop</v>
          </cell>
          <cell r="G1089" t="str">
            <v>[0,1,2,3,4,5,6]</v>
          </cell>
          <cell r="H1089" t="str">
            <v>SpriteUi/Building/Floor/building20</v>
          </cell>
        </row>
        <row r="1090">
          <cell r="D1090" t="str">
            <v>枪店</v>
          </cell>
          <cell r="E1090">
            <v>12</v>
          </cell>
          <cell r="F1090" t="str">
            <v>GunShop</v>
          </cell>
          <cell r="G1090" t="str">
            <v>[0,1,2,3,4,5,6]</v>
          </cell>
          <cell r="H1090" t="str">
            <v>SpriteUi/Building/Floor/building20</v>
          </cell>
        </row>
        <row r="1091">
          <cell r="D1091" t="str">
            <v>枪店</v>
          </cell>
          <cell r="E1091">
            <v>12</v>
          </cell>
          <cell r="F1091" t="str">
            <v>GunShop</v>
          </cell>
          <cell r="G1091" t="str">
            <v>[0,1,2,3,4,5,6]</v>
          </cell>
          <cell r="H1091" t="str">
            <v>SpriteUi/Building/Floor/building20</v>
          </cell>
        </row>
        <row r="1092">
          <cell r="D1092" t="str">
            <v>枪店</v>
          </cell>
          <cell r="E1092">
            <v>12</v>
          </cell>
          <cell r="F1092" t="str">
            <v>GunShop</v>
          </cell>
          <cell r="G1092" t="str">
            <v>[0,1,2,3,4,5,6]</v>
          </cell>
          <cell r="H1092" t="str">
            <v>SpriteUi/Building/Floor/building20</v>
          </cell>
        </row>
        <row r="1093">
          <cell r="D1093" t="str">
            <v>枪店</v>
          </cell>
          <cell r="E1093">
            <v>12</v>
          </cell>
          <cell r="F1093" t="str">
            <v>GunShop</v>
          </cell>
          <cell r="G1093" t="str">
            <v>[0,1,2,3,4,5,6]</v>
          </cell>
          <cell r="H1093" t="str">
            <v>SpriteUi/Building/Floor/building20</v>
          </cell>
        </row>
        <row r="1094">
          <cell r="D1094" t="str">
            <v>枪店</v>
          </cell>
          <cell r="E1094">
            <v>12</v>
          </cell>
          <cell r="F1094" t="str">
            <v>GunShop</v>
          </cell>
          <cell r="G1094" t="str">
            <v>[0,1,2,3,4,5,6]</v>
          </cell>
          <cell r="H1094" t="str">
            <v>SpriteUi/Building/Floor/building20</v>
          </cell>
        </row>
        <row r="1095">
          <cell r="D1095" t="str">
            <v>枪店</v>
          </cell>
          <cell r="E1095">
            <v>12</v>
          </cell>
          <cell r="F1095" t="str">
            <v>GunShop</v>
          </cell>
          <cell r="G1095" t="str">
            <v>[0,1,2,3,4,5,6]</v>
          </cell>
          <cell r="H1095" t="str">
            <v>SpriteUi/Building/Floor/building20</v>
          </cell>
        </row>
        <row r="1096">
          <cell r="D1096" t="str">
            <v>枪店</v>
          </cell>
          <cell r="E1096">
            <v>13</v>
          </cell>
          <cell r="F1096" t="str">
            <v>GunShop</v>
          </cell>
          <cell r="G1096" t="str">
            <v>[0,1,2,3,4,5,6]</v>
          </cell>
          <cell r="H1096" t="str">
            <v>SpriteUi/Building/Floor/building20</v>
          </cell>
        </row>
        <row r="1097">
          <cell r="D1097" t="str">
            <v>枪店</v>
          </cell>
          <cell r="E1097">
            <v>13</v>
          </cell>
          <cell r="F1097" t="str">
            <v>GunShop</v>
          </cell>
          <cell r="G1097" t="str">
            <v>[0,1,2,3,4,5,6]</v>
          </cell>
          <cell r="H1097" t="str">
            <v>SpriteUi/Building/Floor/building20</v>
          </cell>
        </row>
        <row r="1098">
          <cell r="D1098" t="str">
            <v>枪店</v>
          </cell>
          <cell r="E1098">
            <v>13</v>
          </cell>
          <cell r="F1098" t="str">
            <v>GunShop</v>
          </cell>
          <cell r="G1098" t="str">
            <v>[0,1,2,3,4,5,6]</v>
          </cell>
          <cell r="H1098" t="str">
            <v>SpriteUi/Building/Floor/building20</v>
          </cell>
        </row>
        <row r="1099">
          <cell r="D1099" t="str">
            <v>枪店</v>
          </cell>
          <cell r="E1099">
            <v>13</v>
          </cell>
          <cell r="F1099" t="str">
            <v>GunShop</v>
          </cell>
          <cell r="G1099" t="str">
            <v>[0,1,2,3,4,5,6]</v>
          </cell>
          <cell r="H1099" t="str">
            <v>SpriteUi/Building/Floor/building20</v>
          </cell>
        </row>
        <row r="1100">
          <cell r="D1100" t="str">
            <v>枪店</v>
          </cell>
          <cell r="E1100">
            <v>13</v>
          </cell>
          <cell r="F1100" t="str">
            <v>GunShop</v>
          </cell>
          <cell r="G1100" t="str">
            <v>[0,1,2,3,4,5,6]</v>
          </cell>
          <cell r="H1100" t="str">
            <v>SpriteUi/Building/Floor/building20</v>
          </cell>
        </row>
        <row r="1101">
          <cell r="D1101" t="str">
            <v>枪店</v>
          </cell>
          <cell r="E1101">
            <v>13</v>
          </cell>
          <cell r="F1101" t="str">
            <v>GunShop</v>
          </cell>
          <cell r="G1101" t="str">
            <v>[0,1,2,3,4,5,6]</v>
          </cell>
          <cell r="H1101" t="str">
            <v>SpriteUi/Building/Floor/building20</v>
          </cell>
        </row>
        <row r="1102">
          <cell r="D1102" t="str">
            <v>枪店</v>
          </cell>
          <cell r="E1102">
            <v>14</v>
          </cell>
          <cell r="F1102" t="str">
            <v>GunShop</v>
          </cell>
          <cell r="G1102" t="str">
            <v>[0,1,2,3,4,5,6]</v>
          </cell>
          <cell r="H1102" t="str">
            <v>SpriteUi/Building/Floor/building20</v>
          </cell>
        </row>
        <row r="1103">
          <cell r="D1103" t="str">
            <v>枪店</v>
          </cell>
          <cell r="E1103">
            <v>14</v>
          </cell>
          <cell r="F1103" t="str">
            <v>GunShop</v>
          </cell>
          <cell r="G1103" t="str">
            <v>[0,1,2,3,4,5,6]</v>
          </cell>
          <cell r="H1103" t="str">
            <v>SpriteUi/Building/Floor/building20</v>
          </cell>
        </row>
        <row r="1104">
          <cell r="D1104" t="str">
            <v>枪店</v>
          </cell>
          <cell r="E1104">
            <v>14</v>
          </cell>
          <cell r="F1104" t="str">
            <v>GunShop</v>
          </cell>
          <cell r="G1104" t="str">
            <v>[0,1,2,3,4,5,6]</v>
          </cell>
          <cell r="H1104" t="str">
            <v>SpriteUi/Building/Floor/building20</v>
          </cell>
        </row>
        <row r="1105">
          <cell r="D1105" t="str">
            <v>赌场</v>
          </cell>
          <cell r="E1105">
            <v>0</v>
          </cell>
          <cell r="F1105" t="str">
            <v>Casino</v>
          </cell>
          <cell r="G1105" t="str">
            <v>[0]</v>
          </cell>
          <cell r="H1105" t="str">
            <v>SpriteUi/Building/Floor/building03</v>
          </cell>
        </row>
        <row r="1106">
          <cell r="D1106" t="str">
            <v>赌场</v>
          </cell>
          <cell r="E1106">
            <v>1</v>
          </cell>
          <cell r="F1106" t="str">
            <v>Casino</v>
          </cell>
          <cell r="G1106" t="str">
            <v>[0,1]</v>
          </cell>
          <cell r="H1106" t="str">
            <v>SpriteUi/Building/Floor/building03</v>
          </cell>
        </row>
        <row r="1107">
          <cell r="D1107" t="str">
            <v>赌场</v>
          </cell>
          <cell r="E1107">
            <v>2</v>
          </cell>
          <cell r="F1107" t="str">
            <v>Casino</v>
          </cell>
          <cell r="G1107" t="str">
            <v>[0,1,2]</v>
          </cell>
          <cell r="H1107" t="str">
            <v>SpriteUi/Building/Floor/building03</v>
          </cell>
        </row>
        <row r="1108">
          <cell r="D1108" t="str">
            <v>赌场</v>
          </cell>
          <cell r="E1108">
            <v>2</v>
          </cell>
          <cell r="F1108" t="str">
            <v>Casino</v>
          </cell>
          <cell r="G1108" t="str">
            <v>[0,1,2]</v>
          </cell>
          <cell r="H1108" t="str">
            <v>SpriteUi/Building/Floor/building03</v>
          </cell>
        </row>
        <row r="1109">
          <cell r="D1109" t="str">
            <v>赌场</v>
          </cell>
          <cell r="E1109">
            <v>2</v>
          </cell>
          <cell r="F1109" t="str">
            <v>Casino</v>
          </cell>
          <cell r="G1109" t="str">
            <v>[0,1,2]</v>
          </cell>
          <cell r="H1109" t="str">
            <v>SpriteUi/Building/Floor/building03</v>
          </cell>
        </row>
        <row r="1110">
          <cell r="D1110" t="str">
            <v>赌场</v>
          </cell>
          <cell r="E1110">
            <v>3</v>
          </cell>
          <cell r="F1110" t="str">
            <v>Casino</v>
          </cell>
          <cell r="G1110" t="str">
            <v>[0,1,2,3]</v>
          </cell>
          <cell r="H1110" t="str">
            <v>SpriteUi/Building/Floor/building03</v>
          </cell>
        </row>
        <row r="1111">
          <cell r="D1111" t="str">
            <v>赌场</v>
          </cell>
          <cell r="E1111">
            <v>3</v>
          </cell>
          <cell r="F1111" t="str">
            <v>Casino</v>
          </cell>
          <cell r="G1111" t="str">
            <v>[0,1,2,3]</v>
          </cell>
          <cell r="H1111" t="str">
            <v>SpriteUi/Building/Floor/building03</v>
          </cell>
        </row>
        <row r="1112">
          <cell r="D1112" t="str">
            <v>赌场</v>
          </cell>
          <cell r="E1112">
            <v>4</v>
          </cell>
          <cell r="F1112" t="str">
            <v>Casino</v>
          </cell>
          <cell r="G1112" t="str">
            <v>[0,1,2,3,4]</v>
          </cell>
          <cell r="H1112" t="str">
            <v>SpriteUi/Building/Floor/building03</v>
          </cell>
        </row>
        <row r="1113">
          <cell r="D1113" t="str">
            <v>赌场</v>
          </cell>
          <cell r="E1113">
            <v>4</v>
          </cell>
          <cell r="F1113" t="str">
            <v>Casino</v>
          </cell>
          <cell r="G1113" t="str">
            <v>[0,1,2,3,4]</v>
          </cell>
          <cell r="H1113" t="str">
            <v>SpriteUi/Building/Floor/building03</v>
          </cell>
        </row>
        <row r="1114">
          <cell r="D1114" t="str">
            <v>赌场</v>
          </cell>
          <cell r="E1114">
            <v>5</v>
          </cell>
          <cell r="F1114" t="str">
            <v>Casino</v>
          </cell>
          <cell r="G1114" t="str">
            <v>[0,1,2,3,4,5]</v>
          </cell>
          <cell r="H1114" t="str">
            <v>SpriteUi/Building/Floor/building03</v>
          </cell>
        </row>
        <row r="1115">
          <cell r="D1115" t="str">
            <v>赌场</v>
          </cell>
          <cell r="E1115">
            <v>5</v>
          </cell>
          <cell r="F1115" t="str">
            <v>Casino</v>
          </cell>
          <cell r="G1115" t="str">
            <v>[0,1,2,3,4,5]</v>
          </cell>
          <cell r="H1115" t="str">
            <v>SpriteUi/Building/Floor/building03</v>
          </cell>
        </row>
        <row r="1116">
          <cell r="D1116" t="str">
            <v>赌场</v>
          </cell>
          <cell r="E1116">
            <v>5</v>
          </cell>
          <cell r="F1116" t="str">
            <v>Casino</v>
          </cell>
          <cell r="G1116" t="str">
            <v>[0,1,2,3,4,5]</v>
          </cell>
          <cell r="H1116" t="str">
            <v>SpriteUi/Building/Floor/building03</v>
          </cell>
        </row>
        <row r="1117">
          <cell r="D1117" t="str">
            <v>赌场</v>
          </cell>
          <cell r="E1117">
            <v>6</v>
          </cell>
          <cell r="F1117" t="str">
            <v>Casino</v>
          </cell>
          <cell r="G1117" t="str">
            <v>[0,1,2,3,4,5,6]</v>
          </cell>
          <cell r="H1117" t="str">
            <v>SpriteUi/Building/Floor/building03</v>
          </cell>
        </row>
        <row r="1118">
          <cell r="D1118" t="str">
            <v>赌场</v>
          </cell>
          <cell r="E1118">
            <v>6</v>
          </cell>
          <cell r="F1118" t="str">
            <v>Casino</v>
          </cell>
          <cell r="G1118" t="str">
            <v>[0,1,2,3,4,5,6]</v>
          </cell>
          <cell r="H1118" t="str">
            <v>SpriteUi/Building/Floor/building03</v>
          </cell>
        </row>
        <row r="1119">
          <cell r="D1119" t="str">
            <v>赌场</v>
          </cell>
          <cell r="E1119">
            <v>6</v>
          </cell>
          <cell r="F1119" t="str">
            <v>Casino</v>
          </cell>
          <cell r="G1119" t="str">
            <v>[0,1,2,3,4,5,6]</v>
          </cell>
          <cell r="H1119" t="str">
            <v>SpriteUi/Building/Floor/building03</v>
          </cell>
        </row>
        <row r="1120">
          <cell r="D1120" t="str">
            <v>赌场</v>
          </cell>
          <cell r="E1120">
            <v>6</v>
          </cell>
          <cell r="F1120" t="str">
            <v>Casino</v>
          </cell>
          <cell r="G1120" t="str">
            <v>[0,1,2,3,4,5,6]</v>
          </cell>
          <cell r="H1120" t="str">
            <v>SpriteUi/Building/Floor/building03</v>
          </cell>
        </row>
        <row r="1121">
          <cell r="D1121" t="str">
            <v>赌场</v>
          </cell>
          <cell r="E1121">
            <v>7</v>
          </cell>
          <cell r="F1121" t="str">
            <v>Casino</v>
          </cell>
          <cell r="G1121" t="str">
            <v>[0,1,2,3,4,5,6]</v>
          </cell>
          <cell r="H1121" t="str">
            <v>SpriteUi/Building/Floor/building03</v>
          </cell>
        </row>
        <row r="1122">
          <cell r="D1122" t="str">
            <v>赌场</v>
          </cell>
          <cell r="E1122">
            <v>7</v>
          </cell>
          <cell r="F1122" t="str">
            <v>Casino</v>
          </cell>
          <cell r="G1122" t="str">
            <v>[0,1,2,3,4,5,6]</v>
          </cell>
          <cell r="H1122" t="str">
            <v>SpriteUi/Building/Floor/building03</v>
          </cell>
        </row>
        <row r="1123">
          <cell r="D1123" t="str">
            <v>赌场</v>
          </cell>
          <cell r="E1123">
            <v>7</v>
          </cell>
          <cell r="F1123" t="str">
            <v>Casino</v>
          </cell>
          <cell r="G1123" t="str">
            <v>[0,1,2,3,4,5,6]</v>
          </cell>
          <cell r="H1123" t="str">
            <v>SpriteUi/Building/Floor/building03</v>
          </cell>
        </row>
        <row r="1124">
          <cell r="D1124" t="str">
            <v>赌场</v>
          </cell>
          <cell r="E1124">
            <v>7</v>
          </cell>
          <cell r="F1124" t="str">
            <v>Casino</v>
          </cell>
          <cell r="G1124" t="str">
            <v>[0,1,2,3,4,5,6]</v>
          </cell>
          <cell r="H1124" t="str">
            <v>SpriteUi/Building/Floor/building03</v>
          </cell>
        </row>
        <row r="1125">
          <cell r="D1125" t="str">
            <v>赌场</v>
          </cell>
          <cell r="E1125">
            <v>7</v>
          </cell>
          <cell r="F1125" t="str">
            <v>Casino</v>
          </cell>
          <cell r="G1125" t="str">
            <v>[0,1,2,3,4,5,6]</v>
          </cell>
          <cell r="H1125" t="str">
            <v>SpriteUi/Building/Floor/building03</v>
          </cell>
        </row>
        <row r="1126">
          <cell r="D1126" t="str">
            <v>赌场</v>
          </cell>
          <cell r="E1126">
            <v>7</v>
          </cell>
          <cell r="F1126" t="str">
            <v>Casino</v>
          </cell>
          <cell r="G1126" t="str">
            <v>[0,1,2,3,4,5,6]</v>
          </cell>
          <cell r="H1126" t="str">
            <v>SpriteUi/Building/Floor/building03</v>
          </cell>
        </row>
        <row r="1127">
          <cell r="D1127" t="str">
            <v>赌场</v>
          </cell>
          <cell r="E1127">
            <v>8</v>
          </cell>
          <cell r="F1127" t="str">
            <v>Casino</v>
          </cell>
          <cell r="G1127" t="str">
            <v>[0,1,2,3,4,5,6]</v>
          </cell>
          <cell r="H1127" t="str">
            <v>SpriteUi/Building/Floor/building03</v>
          </cell>
        </row>
        <row r="1128">
          <cell r="D1128" t="str">
            <v>赌场</v>
          </cell>
          <cell r="E1128">
            <v>8</v>
          </cell>
          <cell r="F1128" t="str">
            <v>Casino</v>
          </cell>
          <cell r="G1128" t="str">
            <v>[0,1,2,3,4,5,6]</v>
          </cell>
          <cell r="H1128" t="str">
            <v>SpriteUi/Building/Floor/building03</v>
          </cell>
        </row>
        <row r="1129">
          <cell r="D1129" t="str">
            <v>赌场</v>
          </cell>
          <cell r="E1129">
            <v>8</v>
          </cell>
          <cell r="F1129" t="str">
            <v>Casino</v>
          </cell>
          <cell r="G1129" t="str">
            <v>[0,1,2,3,4,5,6]</v>
          </cell>
          <cell r="H1129" t="str">
            <v>SpriteUi/Building/Floor/building03</v>
          </cell>
        </row>
        <row r="1130">
          <cell r="D1130" t="str">
            <v>赌场</v>
          </cell>
          <cell r="E1130">
            <v>8</v>
          </cell>
          <cell r="F1130" t="str">
            <v>Casino</v>
          </cell>
          <cell r="G1130" t="str">
            <v>[0,1,2,3,4,5,6]</v>
          </cell>
          <cell r="H1130" t="str">
            <v>SpriteUi/Building/Floor/building03</v>
          </cell>
        </row>
        <row r="1131">
          <cell r="D1131" t="str">
            <v>赌场</v>
          </cell>
          <cell r="E1131">
            <v>8</v>
          </cell>
          <cell r="F1131" t="str">
            <v>Casino</v>
          </cell>
          <cell r="G1131" t="str">
            <v>[0,1,2,3,4,5,6]</v>
          </cell>
          <cell r="H1131" t="str">
            <v>SpriteUi/Building/Floor/building03</v>
          </cell>
        </row>
        <row r="1132">
          <cell r="D1132" t="str">
            <v>赌场</v>
          </cell>
          <cell r="E1132">
            <v>8</v>
          </cell>
          <cell r="F1132" t="str">
            <v>Casino</v>
          </cell>
          <cell r="G1132" t="str">
            <v>[0,1,2,3,4,5,6]</v>
          </cell>
          <cell r="H1132" t="str">
            <v>SpriteUi/Building/Floor/building03</v>
          </cell>
        </row>
        <row r="1133">
          <cell r="D1133" t="str">
            <v>赌场</v>
          </cell>
          <cell r="E1133">
            <v>9</v>
          </cell>
          <cell r="F1133" t="str">
            <v>Casino</v>
          </cell>
          <cell r="G1133" t="str">
            <v>[0,1,2,3,4,5,6]</v>
          </cell>
          <cell r="H1133" t="str">
            <v>SpriteUi/Building/Floor/building03</v>
          </cell>
        </row>
        <row r="1134">
          <cell r="D1134" t="str">
            <v>赌场</v>
          </cell>
          <cell r="E1134">
            <v>9</v>
          </cell>
          <cell r="F1134" t="str">
            <v>Casino</v>
          </cell>
          <cell r="G1134" t="str">
            <v>[0,1,2,3,4,5,6]</v>
          </cell>
          <cell r="H1134" t="str">
            <v>SpriteUi/Building/Floor/building03</v>
          </cell>
        </row>
        <row r="1135">
          <cell r="D1135" t="str">
            <v>赌场</v>
          </cell>
          <cell r="E1135">
            <v>9</v>
          </cell>
          <cell r="F1135" t="str">
            <v>Casino</v>
          </cell>
          <cell r="G1135" t="str">
            <v>[0,1,2,3,4,5,6]</v>
          </cell>
          <cell r="H1135" t="str">
            <v>SpriteUi/Building/Floor/building03</v>
          </cell>
        </row>
        <row r="1136">
          <cell r="D1136" t="str">
            <v>赌场</v>
          </cell>
          <cell r="E1136">
            <v>9</v>
          </cell>
          <cell r="F1136" t="str">
            <v>Casino</v>
          </cell>
          <cell r="G1136" t="str">
            <v>[0,1,2,3,4,5,6]</v>
          </cell>
          <cell r="H1136" t="str">
            <v>SpriteUi/Building/Floor/building03</v>
          </cell>
        </row>
        <row r="1137">
          <cell r="D1137" t="str">
            <v>赌场</v>
          </cell>
          <cell r="E1137">
            <v>9</v>
          </cell>
          <cell r="F1137" t="str">
            <v>Casino</v>
          </cell>
          <cell r="G1137" t="str">
            <v>[0,1,2,3,4,5,6]</v>
          </cell>
          <cell r="H1137" t="str">
            <v>SpriteUi/Building/Floor/building03</v>
          </cell>
        </row>
        <row r="1138">
          <cell r="D1138" t="str">
            <v>赌场</v>
          </cell>
          <cell r="E1138">
            <v>9</v>
          </cell>
          <cell r="F1138" t="str">
            <v>Casino</v>
          </cell>
          <cell r="G1138" t="str">
            <v>[0,1,2,3,4,5,6]</v>
          </cell>
          <cell r="H1138" t="str">
            <v>SpriteUi/Building/Floor/building03</v>
          </cell>
        </row>
        <row r="1139">
          <cell r="D1139" t="str">
            <v>赌场</v>
          </cell>
          <cell r="E1139">
            <v>10</v>
          </cell>
          <cell r="F1139" t="str">
            <v>Casino</v>
          </cell>
          <cell r="G1139" t="str">
            <v>[0,1,2,3,4,5,6]</v>
          </cell>
          <cell r="H1139" t="str">
            <v>SpriteUi/Building/Floor/building03</v>
          </cell>
        </row>
        <row r="1140">
          <cell r="D1140" t="str">
            <v>赌场</v>
          </cell>
          <cell r="E1140">
            <v>10</v>
          </cell>
          <cell r="F1140" t="str">
            <v>Casino</v>
          </cell>
          <cell r="G1140" t="str">
            <v>[0,1,2,3,4,5,6]</v>
          </cell>
          <cell r="H1140" t="str">
            <v>SpriteUi/Building/Floor/building03</v>
          </cell>
        </row>
        <row r="1141">
          <cell r="D1141" t="str">
            <v>赌场</v>
          </cell>
          <cell r="E1141">
            <v>10</v>
          </cell>
          <cell r="F1141" t="str">
            <v>Casino</v>
          </cell>
          <cell r="G1141" t="str">
            <v>[0,1,2,3,4,5,6]</v>
          </cell>
          <cell r="H1141" t="str">
            <v>SpriteUi/Building/Floor/building03</v>
          </cell>
        </row>
        <row r="1142">
          <cell r="D1142" t="str">
            <v>赌场</v>
          </cell>
          <cell r="E1142">
            <v>10</v>
          </cell>
          <cell r="F1142" t="str">
            <v>Casino</v>
          </cell>
          <cell r="G1142" t="str">
            <v>[0,1,2,3,4,5,6]</v>
          </cell>
          <cell r="H1142" t="str">
            <v>SpriteUi/Building/Floor/building03</v>
          </cell>
        </row>
        <row r="1143">
          <cell r="D1143" t="str">
            <v>赌场</v>
          </cell>
          <cell r="E1143">
            <v>10</v>
          </cell>
          <cell r="F1143" t="str">
            <v>Casino</v>
          </cell>
          <cell r="G1143" t="str">
            <v>[0,1,2,3,4,5,6]</v>
          </cell>
          <cell r="H1143" t="str">
            <v>SpriteUi/Building/Floor/building03</v>
          </cell>
        </row>
        <row r="1144">
          <cell r="D1144" t="str">
            <v>赌场</v>
          </cell>
          <cell r="E1144">
            <v>10</v>
          </cell>
          <cell r="F1144" t="str">
            <v>Casino</v>
          </cell>
          <cell r="G1144" t="str">
            <v>[0,1,2,3,4,5,6]</v>
          </cell>
          <cell r="H1144" t="str">
            <v>SpriteUi/Building/Floor/building03</v>
          </cell>
        </row>
        <row r="1145">
          <cell r="D1145" t="str">
            <v>赌场</v>
          </cell>
          <cell r="E1145">
            <v>11</v>
          </cell>
          <cell r="F1145" t="str">
            <v>Casino</v>
          </cell>
          <cell r="G1145" t="str">
            <v>[0,1,2,3,4,5,6]</v>
          </cell>
          <cell r="H1145" t="str">
            <v>SpriteUi/Building/Floor/building03</v>
          </cell>
        </row>
        <row r="1146">
          <cell r="D1146" t="str">
            <v>赌场</v>
          </cell>
          <cell r="E1146">
            <v>11</v>
          </cell>
          <cell r="F1146" t="str">
            <v>Casino</v>
          </cell>
          <cell r="G1146" t="str">
            <v>[0,1,2,3,4,5,6]</v>
          </cell>
          <cell r="H1146" t="str">
            <v>SpriteUi/Building/Floor/building03</v>
          </cell>
        </row>
        <row r="1147">
          <cell r="D1147" t="str">
            <v>赌场</v>
          </cell>
          <cell r="E1147">
            <v>11</v>
          </cell>
          <cell r="F1147" t="str">
            <v>Casino</v>
          </cell>
          <cell r="G1147" t="str">
            <v>[0,1,2,3,4,5,6]</v>
          </cell>
          <cell r="H1147" t="str">
            <v>SpriteUi/Building/Floor/building03</v>
          </cell>
        </row>
        <row r="1148">
          <cell r="D1148" t="str">
            <v>赌场</v>
          </cell>
          <cell r="E1148">
            <v>11</v>
          </cell>
          <cell r="F1148" t="str">
            <v>Casino</v>
          </cell>
          <cell r="G1148" t="str">
            <v>[0,1,2,3,4,5,6]</v>
          </cell>
          <cell r="H1148" t="str">
            <v>SpriteUi/Building/Floor/building03</v>
          </cell>
        </row>
        <row r="1149">
          <cell r="D1149" t="str">
            <v>赌场</v>
          </cell>
          <cell r="E1149">
            <v>11</v>
          </cell>
          <cell r="F1149" t="str">
            <v>Casino</v>
          </cell>
          <cell r="G1149" t="str">
            <v>[0,1,2,3,4,5,6]</v>
          </cell>
          <cell r="H1149" t="str">
            <v>SpriteUi/Building/Floor/building03</v>
          </cell>
        </row>
        <row r="1150">
          <cell r="D1150" t="str">
            <v>赌场</v>
          </cell>
          <cell r="E1150">
            <v>11</v>
          </cell>
          <cell r="F1150" t="str">
            <v>Casino</v>
          </cell>
          <cell r="G1150" t="str">
            <v>[0,1,2,3,4,5,6]</v>
          </cell>
          <cell r="H1150" t="str">
            <v>SpriteUi/Building/Floor/building03</v>
          </cell>
        </row>
        <row r="1151">
          <cell r="D1151" t="str">
            <v>赌场</v>
          </cell>
          <cell r="E1151">
            <v>12</v>
          </cell>
          <cell r="F1151" t="str">
            <v>Casino</v>
          </cell>
          <cell r="G1151" t="str">
            <v>[0,1,2,3,4,5,6]</v>
          </cell>
          <cell r="H1151" t="str">
            <v>SpriteUi/Building/Floor/building03</v>
          </cell>
        </row>
        <row r="1152">
          <cell r="D1152" t="str">
            <v>赌场</v>
          </cell>
          <cell r="E1152">
            <v>12</v>
          </cell>
          <cell r="F1152" t="str">
            <v>Casino</v>
          </cell>
          <cell r="G1152" t="str">
            <v>[0,1,2,3,4,5,6]</v>
          </cell>
          <cell r="H1152" t="str">
            <v>SpriteUi/Building/Floor/building03</v>
          </cell>
        </row>
        <row r="1153">
          <cell r="D1153" t="str">
            <v>赌场</v>
          </cell>
          <cell r="E1153">
            <v>12</v>
          </cell>
          <cell r="F1153" t="str">
            <v>Casino</v>
          </cell>
          <cell r="G1153" t="str">
            <v>[0,1,2,3,4,5,6]</v>
          </cell>
          <cell r="H1153" t="str">
            <v>SpriteUi/Building/Floor/building03</v>
          </cell>
        </row>
        <row r="1154">
          <cell r="D1154" t="str">
            <v>赌场</v>
          </cell>
          <cell r="E1154">
            <v>12</v>
          </cell>
          <cell r="F1154" t="str">
            <v>Casino</v>
          </cell>
          <cell r="G1154" t="str">
            <v>[0,1,2,3,4,5,6]</v>
          </cell>
          <cell r="H1154" t="str">
            <v>SpriteUi/Building/Floor/building03</v>
          </cell>
        </row>
        <row r="1155">
          <cell r="D1155" t="str">
            <v>赌场</v>
          </cell>
          <cell r="E1155">
            <v>12</v>
          </cell>
          <cell r="F1155" t="str">
            <v>Casino</v>
          </cell>
          <cell r="G1155" t="str">
            <v>[0,1,2,3,4,5,6]</v>
          </cell>
          <cell r="H1155" t="str">
            <v>SpriteUi/Building/Floor/building03</v>
          </cell>
        </row>
        <row r="1156">
          <cell r="D1156" t="str">
            <v>赌场</v>
          </cell>
          <cell r="E1156">
            <v>12</v>
          </cell>
          <cell r="F1156" t="str">
            <v>Casino</v>
          </cell>
          <cell r="G1156" t="str">
            <v>[0,1,2,3,4,5,6]</v>
          </cell>
          <cell r="H1156" t="str">
            <v>SpriteUi/Building/Floor/building03</v>
          </cell>
        </row>
        <row r="1157">
          <cell r="D1157" t="str">
            <v>赌场</v>
          </cell>
          <cell r="E1157">
            <v>13</v>
          </cell>
          <cell r="F1157" t="str">
            <v>Casino</v>
          </cell>
          <cell r="G1157" t="str">
            <v>[0,1,2,3,4,5,6]</v>
          </cell>
          <cell r="H1157" t="str">
            <v>SpriteUi/Building/Floor/building03</v>
          </cell>
        </row>
        <row r="1158">
          <cell r="D1158" t="str">
            <v>赌场</v>
          </cell>
          <cell r="E1158">
            <v>13</v>
          </cell>
          <cell r="F1158" t="str">
            <v>Casino</v>
          </cell>
          <cell r="G1158" t="str">
            <v>[0,1,2,3,4,5,6]</v>
          </cell>
          <cell r="H1158" t="str">
            <v>SpriteUi/Building/Floor/building03</v>
          </cell>
        </row>
        <row r="1159">
          <cell r="D1159" t="str">
            <v>赌场</v>
          </cell>
          <cell r="E1159">
            <v>13</v>
          </cell>
          <cell r="F1159" t="str">
            <v>Casino</v>
          </cell>
          <cell r="G1159" t="str">
            <v>[0,1,2,3,4,5,6]</v>
          </cell>
          <cell r="H1159" t="str">
            <v>SpriteUi/Building/Floor/building03</v>
          </cell>
        </row>
        <row r="1160">
          <cell r="D1160" t="str">
            <v>赌场</v>
          </cell>
          <cell r="E1160">
            <v>13</v>
          </cell>
          <cell r="F1160" t="str">
            <v>Casino</v>
          </cell>
          <cell r="G1160" t="str">
            <v>[0,1,2,3,4,5,6]</v>
          </cell>
          <cell r="H1160" t="str">
            <v>SpriteUi/Building/Floor/building03</v>
          </cell>
        </row>
        <row r="1161">
          <cell r="D1161" t="str">
            <v>赌场</v>
          </cell>
          <cell r="E1161">
            <v>13</v>
          </cell>
          <cell r="F1161" t="str">
            <v>Casino</v>
          </cell>
          <cell r="G1161" t="str">
            <v>[0,1,2,3,4,5,6]</v>
          </cell>
          <cell r="H1161" t="str">
            <v>SpriteUi/Building/Floor/building03</v>
          </cell>
        </row>
        <row r="1162">
          <cell r="D1162" t="str">
            <v>赌场</v>
          </cell>
          <cell r="E1162">
            <v>13</v>
          </cell>
          <cell r="F1162" t="str">
            <v>Casino</v>
          </cell>
          <cell r="G1162" t="str">
            <v>[0,1,2,3,4,5,6]</v>
          </cell>
          <cell r="H1162" t="str">
            <v>SpriteUi/Building/Floor/building03</v>
          </cell>
        </row>
        <row r="1163">
          <cell r="D1163" t="str">
            <v>赌场</v>
          </cell>
          <cell r="E1163">
            <v>14</v>
          </cell>
          <cell r="F1163" t="str">
            <v>Casino</v>
          </cell>
          <cell r="G1163" t="str">
            <v>[0,1,2,3,4,5,6]</v>
          </cell>
          <cell r="H1163" t="str">
            <v>SpriteUi/Building/Floor/building03</v>
          </cell>
        </row>
        <row r="1164">
          <cell r="D1164" t="str">
            <v>赌场</v>
          </cell>
          <cell r="E1164">
            <v>14</v>
          </cell>
          <cell r="F1164" t="str">
            <v>Casino</v>
          </cell>
          <cell r="G1164" t="str">
            <v>[0,1,2,3,4,5,6]</v>
          </cell>
          <cell r="H1164" t="str">
            <v>SpriteUi/Building/Floor/building03</v>
          </cell>
        </row>
        <row r="1165">
          <cell r="D1165" t="str">
            <v>赌场</v>
          </cell>
          <cell r="E1165">
            <v>14</v>
          </cell>
          <cell r="F1165" t="str">
            <v>Casino</v>
          </cell>
          <cell r="G1165" t="str">
            <v>[0,1,2,3,4,5,6]</v>
          </cell>
          <cell r="H1165" t="str">
            <v>SpriteUi/Building/Floor/building03</v>
          </cell>
        </row>
        <row r="1166">
          <cell r="D1166" t="str">
            <v>走私仓库</v>
          </cell>
          <cell r="E1166">
            <v>0</v>
          </cell>
          <cell r="F1166" t="str">
            <v>SmugglingWarehouse</v>
          </cell>
          <cell r="G1166" t="str">
            <v>[0,1,2]</v>
          </cell>
          <cell r="H1166" t="str">
            <v>SpriteUi/Building/Floor/building02</v>
          </cell>
        </row>
        <row r="1167">
          <cell r="D1167" t="str">
            <v>走私仓库</v>
          </cell>
          <cell r="E1167">
            <v>1</v>
          </cell>
          <cell r="F1167" t="str">
            <v>SmugglingWarehouse</v>
          </cell>
          <cell r="G1167" t="str">
            <v>[0,1,2,3]</v>
          </cell>
          <cell r="H1167" t="str">
            <v>SpriteUi/Building/Floor/building03</v>
          </cell>
        </row>
        <row r="1168">
          <cell r="D1168" t="str">
            <v>走私仓库</v>
          </cell>
          <cell r="E1168">
            <v>2</v>
          </cell>
          <cell r="F1168" t="str">
            <v>SmugglingWarehouse</v>
          </cell>
          <cell r="G1168" t="str">
            <v>[0,1,2,3,4]</v>
          </cell>
          <cell r="H1168" t="str">
            <v>SpriteUi/Building/Floor/building03</v>
          </cell>
        </row>
        <row r="1169">
          <cell r="D1169" t="str">
            <v>走私仓库</v>
          </cell>
          <cell r="E1169">
            <v>3</v>
          </cell>
          <cell r="F1169" t="str">
            <v>SmugglingWarehouse</v>
          </cell>
          <cell r="G1169" t="str">
            <v>[0,1,2,3,4,5]</v>
          </cell>
          <cell r="H1169" t="str">
            <v>SpriteUi/Building/Floor/building02</v>
          </cell>
        </row>
        <row r="1170">
          <cell r="D1170" t="str">
            <v>走私仓库</v>
          </cell>
          <cell r="E1170">
            <v>4</v>
          </cell>
          <cell r="F1170" t="str">
            <v>SmugglingWarehouse</v>
          </cell>
          <cell r="G1170" t="str">
            <v>[0,1,2,3,4,5,6]</v>
          </cell>
          <cell r="H1170" t="str">
            <v>SpriteUi/Building/Floor/building02</v>
          </cell>
        </row>
        <row r="1171">
          <cell r="D1171" t="str">
            <v>走私仓库</v>
          </cell>
          <cell r="E1171">
            <v>4</v>
          </cell>
          <cell r="F1171" t="str">
            <v>SmugglingWarehouse</v>
          </cell>
          <cell r="G1171" t="str">
            <v>[0,1,2,3,4,5,6]</v>
          </cell>
          <cell r="H1171" t="str">
            <v>SpriteUi/Building/Floor/building02</v>
          </cell>
        </row>
        <row r="1172">
          <cell r="D1172" t="str">
            <v>走私仓库</v>
          </cell>
          <cell r="E1172">
            <v>4</v>
          </cell>
          <cell r="F1172" t="str">
            <v>SmugglingWarehouse</v>
          </cell>
          <cell r="G1172" t="str">
            <v>[0,1,2,3,4,5,6]</v>
          </cell>
          <cell r="H1172" t="str">
            <v>SpriteUi/Building/Floor/building02</v>
          </cell>
        </row>
        <row r="1173">
          <cell r="D1173" t="str">
            <v>走私仓库</v>
          </cell>
          <cell r="E1173">
            <v>5</v>
          </cell>
          <cell r="F1173" t="str">
            <v>SmugglingWarehouse</v>
          </cell>
          <cell r="G1173" t="str">
            <v>[0,1,2,3,4,5,6]</v>
          </cell>
          <cell r="H1173" t="str">
            <v>SpriteUi/Building/Floor/building02</v>
          </cell>
        </row>
        <row r="1174">
          <cell r="D1174" t="str">
            <v>走私仓库</v>
          </cell>
          <cell r="E1174">
            <v>5</v>
          </cell>
          <cell r="F1174" t="str">
            <v>SmugglingWarehouse</v>
          </cell>
          <cell r="G1174" t="str">
            <v>[0,1,2,3,4,5,6]</v>
          </cell>
          <cell r="H1174" t="str">
            <v>SpriteUi/Building/Floor/building02</v>
          </cell>
        </row>
        <row r="1175">
          <cell r="D1175" t="str">
            <v>走私仓库</v>
          </cell>
          <cell r="E1175">
            <v>6</v>
          </cell>
          <cell r="F1175" t="str">
            <v>SmugglingWarehouse</v>
          </cell>
          <cell r="G1175" t="str">
            <v>[0,1,2,3,4,5,6]</v>
          </cell>
          <cell r="H1175" t="str">
            <v>SpriteUi/Building/Floor/building02</v>
          </cell>
        </row>
        <row r="1176">
          <cell r="D1176" t="str">
            <v>走私仓库</v>
          </cell>
          <cell r="E1176">
            <v>6</v>
          </cell>
          <cell r="F1176" t="str">
            <v>SmugglingWarehouse</v>
          </cell>
          <cell r="G1176" t="str">
            <v>[0,1,2,3,4,5,6]</v>
          </cell>
          <cell r="H1176" t="str">
            <v>SpriteUi/Building/Floor/building02</v>
          </cell>
        </row>
        <row r="1177">
          <cell r="D1177" t="str">
            <v>走私仓库</v>
          </cell>
          <cell r="E1177">
            <v>7</v>
          </cell>
          <cell r="F1177" t="str">
            <v>SmugglingWarehouse</v>
          </cell>
          <cell r="G1177" t="str">
            <v>[0,1,2,3,4,5,6]</v>
          </cell>
          <cell r="H1177" t="str">
            <v>SpriteUi/Building/Floor/building02</v>
          </cell>
        </row>
        <row r="1178">
          <cell r="D1178" t="str">
            <v>走私仓库</v>
          </cell>
          <cell r="E1178">
            <v>7</v>
          </cell>
          <cell r="F1178" t="str">
            <v>SmugglingWarehouse</v>
          </cell>
          <cell r="G1178" t="str">
            <v>[0,1,2,3,4,5,6]</v>
          </cell>
          <cell r="H1178" t="str">
            <v>SpriteUi/Building/Floor/building02</v>
          </cell>
        </row>
        <row r="1179">
          <cell r="D1179" t="str">
            <v>走私仓库</v>
          </cell>
          <cell r="E1179">
            <v>7</v>
          </cell>
          <cell r="F1179" t="str">
            <v>SmugglingWarehouse</v>
          </cell>
          <cell r="G1179" t="str">
            <v>[0,1,2,3,4,5,6]</v>
          </cell>
          <cell r="H1179" t="str">
            <v>SpriteUi/Building/Floor/building02</v>
          </cell>
        </row>
        <row r="1180">
          <cell r="D1180" t="str">
            <v>走私仓库</v>
          </cell>
          <cell r="E1180">
            <v>8</v>
          </cell>
          <cell r="F1180" t="str">
            <v>SmugglingWarehouse</v>
          </cell>
          <cell r="G1180" t="str">
            <v>[0,1,2,3,4,5,6]</v>
          </cell>
          <cell r="H1180" t="str">
            <v>SpriteUi/Building/Floor/building02</v>
          </cell>
        </row>
        <row r="1181">
          <cell r="D1181" t="str">
            <v>走私仓库</v>
          </cell>
          <cell r="E1181">
            <v>8</v>
          </cell>
          <cell r="F1181" t="str">
            <v>SmugglingWarehouse</v>
          </cell>
          <cell r="G1181" t="str">
            <v>[0,1,2,3,4,5,6]</v>
          </cell>
          <cell r="H1181" t="str">
            <v>SpriteUi/Building/Floor/building02</v>
          </cell>
        </row>
        <row r="1182">
          <cell r="D1182" t="str">
            <v>走私仓库</v>
          </cell>
          <cell r="E1182">
            <v>8</v>
          </cell>
          <cell r="F1182" t="str">
            <v>SmugglingWarehouse</v>
          </cell>
          <cell r="G1182" t="str">
            <v>[0,1,2,3,4,5,6]</v>
          </cell>
          <cell r="H1182" t="str">
            <v>SpriteUi/Building/Floor/building02</v>
          </cell>
        </row>
        <row r="1183">
          <cell r="D1183" t="str">
            <v>走私仓库</v>
          </cell>
          <cell r="E1183">
            <v>8</v>
          </cell>
          <cell r="F1183" t="str">
            <v>SmugglingWarehouse</v>
          </cell>
          <cell r="G1183" t="str">
            <v>[0,1,2,3,4,5,6]</v>
          </cell>
          <cell r="H1183" t="str">
            <v>SpriteUi/Building/Floor/building02</v>
          </cell>
        </row>
        <row r="1184">
          <cell r="D1184" t="str">
            <v>走私仓库</v>
          </cell>
          <cell r="E1184">
            <v>9</v>
          </cell>
          <cell r="F1184" t="str">
            <v>SmugglingWarehouse</v>
          </cell>
          <cell r="G1184" t="str">
            <v>[0,1,2,3,4,5,6]</v>
          </cell>
          <cell r="H1184" t="str">
            <v>SpriteUi/Building/Floor/building02</v>
          </cell>
        </row>
        <row r="1185">
          <cell r="D1185" t="str">
            <v>走私仓库</v>
          </cell>
          <cell r="E1185">
            <v>9</v>
          </cell>
          <cell r="F1185" t="str">
            <v>SmugglingWarehouse</v>
          </cell>
          <cell r="G1185" t="str">
            <v>[0,1,2,3,4,5,6]</v>
          </cell>
          <cell r="H1185" t="str">
            <v>SpriteUi/Building/Floor/building02</v>
          </cell>
        </row>
        <row r="1186">
          <cell r="D1186" t="str">
            <v>走私仓库</v>
          </cell>
          <cell r="E1186">
            <v>9</v>
          </cell>
          <cell r="F1186" t="str">
            <v>SmugglingWarehouse</v>
          </cell>
          <cell r="G1186" t="str">
            <v>[0,1,2,3,4,5,6]</v>
          </cell>
          <cell r="H1186" t="str">
            <v>SpriteUi/Building/Floor/building02</v>
          </cell>
        </row>
        <row r="1187">
          <cell r="D1187" t="str">
            <v>走私仓库</v>
          </cell>
          <cell r="E1187">
            <v>9</v>
          </cell>
          <cell r="F1187" t="str">
            <v>SmugglingWarehouse</v>
          </cell>
          <cell r="G1187" t="str">
            <v>[0,1,2,3,4,5,6]</v>
          </cell>
          <cell r="H1187" t="str">
            <v>SpriteUi/Building/Floor/building02</v>
          </cell>
        </row>
        <row r="1188">
          <cell r="D1188" t="str">
            <v>走私仓库</v>
          </cell>
          <cell r="E1188">
            <v>9</v>
          </cell>
          <cell r="F1188" t="str">
            <v>SmugglingWarehouse</v>
          </cell>
          <cell r="G1188" t="str">
            <v>[0,1,2,3,4,5,6]</v>
          </cell>
          <cell r="H1188" t="str">
            <v>SpriteUi/Building/Floor/building02</v>
          </cell>
        </row>
        <row r="1189">
          <cell r="D1189" t="str">
            <v>走私仓库</v>
          </cell>
          <cell r="E1189">
            <v>9</v>
          </cell>
          <cell r="F1189" t="str">
            <v>SmugglingWarehouse</v>
          </cell>
          <cell r="G1189" t="str">
            <v>[0,1,2,3,4,5,6]</v>
          </cell>
          <cell r="H1189" t="str">
            <v>SpriteUi/Building/Floor/building02</v>
          </cell>
        </row>
        <row r="1190">
          <cell r="D1190" t="str">
            <v>走私仓库</v>
          </cell>
          <cell r="E1190">
            <v>10</v>
          </cell>
          <cell r="F1190" t="str">
            <v>SmugglingWarehouse</v>
          </cell>
          <cell r="G1190" t="str">
            <v>[0,1,2,3,4,5,6]</v>
          </cell>
          <cell r="H1190" t="str">
            <v>SpriteUi/Building/Floor/building02</v>
          </cell>
        </row>
        <row r="1191">
          <cell r="D1191" t="str">
            <v>走私仓库</v>
          </cell>
          <cell r="E1191">
            <v>10</v>
          </cell>
          <cell r="F1191" t="str">
            <v>SmugglingWarehouse</v>
          </cell>
          <cell r="G1191" t="str">
            <v>[0,1,2,3,4,5,6]</v>
          </cell>
          <cell r="H1191" t="str">
            <v>SpriteUi/Building/Floor/building02</v>
          </cell>
        </row>
        <row r="1192">
          <cell r="D1192" t="str">
            <v>走私仓库</v>
          </cell>
          <cell r="E1192">
            <v>10</v>
          </cell>
          <cell r="F1192" t="str">
            <v>SmugglingWarehouse</v>
          </cell>
          <cell r="G1192" t="str">
            <v>[0,1,2,3,4,5,6]</v>
          </cell>
          <cell r="H1192" t="str">
            <v>SpriteUi/Building/Floor/building02</v>
          </cell>
        </row>
        <row r="1193">
          <cell r="D1193" t="str">
            <v>走私仓库</v>
          </cell>
          <cell r="E1193">
            <v>10</v>
          </cell>
          <cell r="F1193" t="str">
            <v>SmugglingWarehouse</v>
          </cell>
          <cell r="G1193" t="str">
            <v>[0,1,2,3,4,5,6]</v>
          </cell>
          <cell r="H1193" t="str">
            <v>SpriteUi/Building/Floor/building02</v>
          </cell>
        </row>
        <row r="1194">
          <cell r="D1194" t="str">
            <v>走私仓库</v>
          </cell>
          <cell r="E1194">
            <v>10</v>
          </cell>
          <cell r="F1194" t="str">
            <v>SmugglingWarehouse</v>
          </cell>
          <cell r="G1194" t="str">
            <v>[0,1,2,3,4,5,6]</v>
          </cell>
          <cell r="H1194" t="str">
            <v>SpriteUi/Building/Floor/building02</v>
          </cell>
        </row>
        <row r="1195">
          <cell r="D1195" t="str">
            <v>走私仓库</v>
          </cell>
          <cell r="E1195">
            <v>10</v>
          </cell>
          <cell r="F1195" t="str">
            <v>SmugglingWarehouse</v>
          </cell>
          <cell r="G1195" t="str">
            <v>[0,1,2,3,4,5,6]</v>
          </cell>
          <cell r="H1195" t="str">
            <v>SpriteUi/Building/Floor/building02</v>
          </cell>
        </row>
        <row r="1196">
          <cell r="D1196" t="str">
            <v>走私仓库</v>
          </cell>
          <cell r="E1196">
            <v>11</v>
          </cell>
          <cell r="F1196" t="str">
            <v>SmugglingWarehouse</v>
          </cell>
          <cell r="G1196" t="str">
            <v>[0,1,2,3,4,5,6]</v>
          </cell>
          <cell r="H1196" t="str">
            <v>SpriteUi/Building/Floor/building02</v>
          </cell>
        </row>
        <row r="1197">
          <cell r="D1197" t="str">
            <v>走私仓库</v>
          </cell>
          <cell r="E1197">
            <v>11</v>
          </cell>
          <cell r="F1197" t="str">
            <v>SmugglingWarehouse</v>
          </cell>
          <cell r="G1197" t="str">
            <v>[0,1,2,3,4,5,6]</v>
          </cell>
          <cell r="H1197" t="str">
            <v>SpriteUi/Building/Floor/building02</v>
          </cell>
        </row>
        <row r="1198">
          <cell r="D1198" t="str">
            <v>走私仓库</v>
          </cell>
          <cell r="E1198">
            <v>11</v>
          </cell>
          <cell r="F1198" t="str">
            <v>SmugglingWarehouse</v>
          </cell>
          <cell r="G1198" t="str">
            <v>[0,1,2,3,4,5,6]</v>
          </cell>
          <cell r="H1198" t="str">
            <v>SpriteUi/Building/Floor/building02</v>
          </cell>
        </row>
        <row r="1199">
          <cell r="D1199" t="str">
            <v>走私仓库</v>
          </cell>
          <cell r="E1199">
            <v>11</v>
          </cell>
          <cell r="F1199" t="str">
            <v>SmugglingWarehouse</v>
          </cell>
          <cell r="G1199" t="str">
            <v>[0,1,2,3,4,5,6]</v>
          </cell>
          <cell r="H1199" t="str">
            <v>SpriteUi/Building/Floor/building02</v>
          </cell>
        </row>
        <row r="1200">
          <cell r="D1200" t="str">
            <v>走私仓库</v>
          </cell>
          <cell r="E1200">
            <v>11</v>
          </cell>
          <cell r="F1200" t="str">
            <v>SmugglingWarehouse</v>
          </cell>
          <cell r="G1200" t="str">
            <v>[0,1,2,3,4,5,6]</v>
          </cell>
          <cell r="H1200" t="str">
            <v>SpriteUi/Building/Floor/building02</v>
          </cell>
        </row>
        <row r="1201">
          <cell r="D1201" t="str">
            <v>走私仓库</v>
          </cell>
          <cell r="E1201">
            <v>11</v>
          </cell>
          <cell r="F1201" t="str">
            <v>SmugglingWarehouse</v>
          </cell>
          <cell r="G1201" t="str">
            <v>[0,1,2,3,4,5,6]</v>
          </cell>
          <cell r="H1201" t="str">
            <v>SpriteUi/Building/Floor/building02</v>
          </cell>
        </row>
        <row r="1202">
          <cell r="D1202" t="str">
            <v>走私仓库</v>
          </cell>
          <cell r="E1202">
            <v>12</v>
          </cell>
          <cell r="F1202" t="str">
            <v>SmugglingWarehouse</v>
          </cell>
          <cell r="G1202" t="str">
            <v>[0,1,2,3,4,5,6]</v>
          </cell>
          <cell r="H1202" t="str">
            <v>SpriteUi/Building/Floor/building02</v>
          </cell>
        </row>
        <row r="1203">
          <cell r="D1203" t="str">
            <v>走私仓库</v>
          </cell>
          <cell r="E1203">
            <v>12</v>
          </cell>
          <cell r="F1203" t="str">
            <v>SmugglingWarehouse</v>
          </cell>
          <cell r="G1203" t="str">
            <v>[0,1,2,3,4,5,6]</v>
          </cell>
          <cell r="H1203" t="str">
            <v>SpriteUi/Building/Floor/building02</v>
          </cell>
        </row>
        <row r="1204">
          <cell r="D1204" t="str">
            <v>走私仓库</v>
          </cell>
          <cell r="E1204">
            <v>12</v>
          </cell>
          <cell r="F1204" t="str">
            <v>SmugglingWarehouse</v>
          </cell>
          <cell r="G1204" t="str">
            <v>[0,1,2,3,4,5,6]</v>
          </cell>
          <cell r="H1204" t="str">
            <v>SpriteUi/Building/Floor/building02</v>
          </cell>
        </row>
        <row r="1205">
          <cell r="D1205" t="str">
            <v>走私仓库</v>
          </cell>
          <cell r="E1205">
            <v>12</v>
          </cell>
          <cell r="F1205" t="str">
            <v>SmugglingWarehouse</v>
          </cell>
          <cell r="G1205" t="str">
            <v>[0,1,2,3,4,5,6]</v>
          </cell>
          <cell r="H1205" t="str">
            <v>SpriteUi/Building/Floor/building02</v>
          </cell>
        </row>
        <row r="1206">
          <cell r="D1206" t="str">
            <v>走私仓库</v>
          </cell>
          <cell r="E1206">
            <v>12</v>
          </cell>
          <cell r="F1206" t="str">
            <v>SmugglingWarehouse</v>
          </cell>
          <cell r="G1206" t="str">
            <v>[0,1,2,3,4,5,6]</v>
          </cell>
          <cell r="H1206" t="str">
            <v>SpriteUi/Building/Floor/building02</v>
          </cell>
        </row>
        <row r="1207">
          <cell r="D1207" t="str">
            <v>走私仓库</v>
          </cell>
          <cell r="E1207">
            <v>12</v>
          </cell>
          <cell r="F1207" t="str">
            <v>SmugglingWarehouse</v>
          </cell>
          <cell r="G1207" t="str">
            <v>[0,1,2,3,4,5,6]</v>
          </cell>
          <cell r="H1207" t="str">
            <v>SpriteUi/Building/Floor/building02</v>
          </cell>
        </row>
        <row r="1208">
          <cell r="D1208" t="str">
            <v>走私仓库</v>
          </cell>
          <cell r="E1208">
            <v>13</v>
          </cell>
          <cell r="F1208" t="str">
            <v>SmugglingWarehouse</v>
          </cell>
          <cell r="G1208" t="str">
            <v>[0,1,2,3,4,5,6]</v>
          </cell>
          <cell r="H1208" t="str">
            <v>SpriteUi/Building/Floor/building02</v>
          </cell>
        </row>
        <row r="1209">
          <cell r="D1209" t="str">
            <v>走私仓库</v>
          </cell>
          <cell r="E1209">
            <v>13</v>
          </cell>
          <cell r="F1209" t="str">
            <v>SmugglingWarehouse</v>
          </cell>
          <cell r="G1209" t="str">
            <v>[0,1,2,3,4,5,6]</v>
          </cell>
          <cell r="H1209" t="str">
            <v>SpriteUi/Building/Floor/building02</v>
          </cell>
        </row>
        <row r="1210">
          <cell r="D1210" t="str">
            <v>走私仓库</v>
          </cell>
          <cell r="E1210">
            <v>13</v>
          </cell>
          <cell r="F1210" t="str">
            <v>SmugglingWarehouse</v>
          </cell>
          <cell r="G1210" t="str">
            <v>[0,1,2,3,4,5,6]</v>
          </cell>
          <cell r="H1210" t="str">
            <v>SpriteUi/Building/Floor/building02</v>
          </cell>
        </row>
        <row r="1211">
          <cell r="D1211" t="str">
            <v>走私仓库</v>
          </cell>
          <cell r="E1211">
            <v>13</v>
          </cell>
          <cell r="F1211" t="str">
            <v>SmugglingWarehouse</v>
          </cell>
          <cell r="G1211" t="str">
            <v>[0,1,2,3,4,5,6]</v>
          </cell>
          <cell r="H1211" t="str">
            <v>SpriteUi/Building/Floor/building02</v>
          </cell>
        </row>
        <row r="1212">
          <cell r="D1212" t="str">
            <v>走私仓库</v>
          </cell>
          <cell r="E1212">
            <v>13</v>
          </cell>
          <cell r="F1212" t="str">
            <v>SmugglingWarehouse</v>
          </cell>
          <cell r="G1212" t="str">
            <v>[0,1,2,3,4,5,6]</v>
          </cell>
          <cell r="H1212" t="str">
            <v>SpriteUi/Building/Floor/building02</v>
          </cell>
        </row>
        <row r="1213">
          <cell r="D1213" t="str">
            <v>走私仓库</v>
          </cell>
          <cell r="E1213">
            <v>13</v>
          </cell>
          <cell r="F1213" t="str">
            <v>SmugglingWarehouse</v>
          </cell>
          <cell r="G1213" t="str">
            <v>[0,1,2,3,4,5,6]</v>
          </cell>
          <cell r="H1213" t="str">
            <v>SpriteUi/Building/Floor/building02</v>
          </cell>
        </row>
        <row r="1214">
          <cell r="D1214" t="str">
            <v>走私仓库</v>
          </cell>
          <cell r="E1214">
            <v>14</v>
          </cell>
          <cell r="F1214" t="str">
            <v>SmugglingWarehouse</v>
          </cell>
          <cell r="G1214" t="str">
            <v>[0,1,2,3,4,5,6]</v>
          </cell>
          <cell r="H1214" t="str">
            <v>SpriteUi/Building/Floor/building02</v>
          </cell>
        </row>
        <row r="1215">
          <cell r="D1215" t="str">
            <v>走私仓库</v>
          </cell>
          <cell r="E1215">
            <v>14</v>
          </cell>
          <cell r="F1215" t="str">
            <v>SmugglingWarehouse</v>
          </cell>
          <cell r="G1215" t="str">
            <v>[0,1,2,3,4,5,6]</v>
          </cell>
          <cell r="H1215" t="str">
            <v>SpriteUi/Building/Floor/building02</v>
          </cell>
        </row>
        <row r="1216">
          <cell r="D1216" t="str">
            <v>走私仓库</v>
          </cell>
          <cell r="E1216">
            <v>14</v>
          </cell>
          <cell r="F1216" t="str">
            <v>SmugglingWarehouse</v>
          </cell>
          <cell r="G1216" t="str">
            <v>[0,1,2,3,4,5,6]</v>
          </cell>
          <cell r="H1216" t="str">
            <v>SpriteUi/Building/Floor/building02</v>
          </cell>
        </row>
        <row r="1217">
          <cell r="D1217" t="str">
            <v>走私仓库</v>
          </cell>
          <cell r="E1217">
            <v>14</v>
          </cell>
          <cell r="F1217" t="str">
            <v>SmugglingWarehouse</v>
          </cell>
          <cell r="G1217" t="str">
            <v>[0,1,2,3,4,5,6]</v>
          </cell>
          <cell r="H1217" t="str">
            <v>SpriteUi/Building/Floor/building02</v>
          </cell>
        </row>
        <row r="1218">
          <cell r="D1218" t="str">
            <v>走私仓库</v>
          </cell>
          <cell r="E1218">
            <v>14</v>
          </cell>
          <cell r="F1218" t="str">
            <v>SmugglingWarehouse</v>
          </cell>
          <cell r="G1218" t="str">
            <v>[0,1,2,3,4,5,6]</v>
          </cell>
          <cell r="H1218" t="str">
            <v>SpriteUi/Building/Floor/building02</v>
          </cell>
        </row>
        <row r="1219">
          <cell r="D1219" t="str">
            <v>走私仓库</v>
          </cell>
          <cell r="E1219">
            <v>14</v>
          </cell>
          <cell r="F1219" t="str">
            <v>SmugglingWarehouse</v>
          </cell>
          <cell r="G1219" t="str">
            <v>[0,1,2,3,4,5,6]</v>
          </cell>
          <cell r="H1219" t="str">
            <v>SpriteUi/Building/Floor/building02</v>
          </cell>
        </row>
        <row r="1220">
          <cell r="D1220" t="str">
            <v>走私仓库</v>
          </cell>
          <cell r="E1220">
            <v>15</v>
          </cell>
          <cell r="F1220" t="str">
            <v>SmugglingWarehouse</v>
          </cell>
          <cell r="G1220" t="str">
            <v>[0,1,2,3,4,5,6]</v>
          </cell>
          <cell r="H1220" t="str">
            <v>SpriteUi/Building/Floor/building02</v>
          </cell>
        </row>
        <row r="1221">
          <cell r="D1221" t="str">
            <v>走私仓库</v>
          </cell>
          <cell r="E1221">
            <v>15</v>
          </cell>
          <cell r="F1221" t="str">
            <v>SmugglingWarehouse</v>
          </cell>
          <cell r="G1221" t="str">
            <v>[0,1,2,3,4,5,6]</v>
          </cell>
          <cell r="H1221" t="str">
            <v>SpriteUi/Building/Floor/building02</v>
          </cell>
        </row>
        <row r="1222">
          <cell r="D1222" t="str">
            <v>走私仓库</v>
          </cell>
          <cell r="E1222">
            <v>15</v>
          </cell>
          <cell r="F1222" t="str">
            <v>SmugglingWarehouse</v>
          </cell>
          <cell r="G1222" t="str">
            <v>[0,1,2,3,4,5,6]</v>
          </cell>
          <cell r="H1222" t="str">
            <v>SpriteUi/Building/Floor/building02</v>
          </cell>
        </row>
        <row r="1223">
          <cell r="D1223" t="str">
            <v>走私仓库</v>
          </cell>
          <cell r="E1223">
            <v>15</v>
          </cell>
          <cell r="F1223" t="str">
            <v>SmugglingWarehouse</v>
          </cell>
          <cell r="G1223" t="str">
            <v>[0,1,2,3,4,5,6]</v>
          </cell>
          <cell r="H1223" t="str">
            <v>SpriteUi/Building/Floor/building02</v>
          </cell>
        </row>
        <row r="1224">
          <cell r="D1224" t="str">
            <v>走私仓库</v>
          </cell>
          <cell r="E1224">
            <v>15</v>
          </cell>
          <cell r="F1224" t="str">
            <v>SmugglingWarehouse</v>
          </cell>
          <cell r="G1224" t="str">
            <v>[0,1,2,3,4,5,6]</v>
          </cell>
          <cell r="H1224" t="str">
            <v>SpriteUi/Building/Floor/building02</v>
          </cell>
        </row>
        <row r="1225">
          <cell r="D1225" t="str">
            <v>走私仓库</v>
          </cell>
          <cell r="E1225">
            <v>15</v>
          </cell>
          <cell r="F1225" t="str">
            <v>SmugglingWarehouse</v>
          </cell>
          <cell r="G1225" t="str">
            <v>[0,1,2,3,4,5,6]</v>
          </cell>
          <cell r="H1225" t="str">
            <v>SpriteUi/Building/Floor/building02</v>
          </cell>
        </row>
        <row r="1226">
          <cell r="D1226" t="str">
            <v>走私仓库</v>
          </cell>
          <cell r="E1226">
            <v>16</v>
          </cell>
          <cell r="F1226" t="str">
            <v>SmugglingWarehouse</v>
          </cell>
          <cell r="G1226" t="str">
            <v>[0,1,2,3,4,5,6]</v>
          </cell>
          <cell r="H1226" t="str">
            <v>SpriteUi/Building/Floor/building02</v>
          </cell>
        </row>
        <row r="1227">
          <cell r="D1227" t="str">
            <v>走私仓库</v>
          </cell>
          <cell r="E1227">
            <v>16</v>
          </cell>
          <cell r="F1227" t="str">
            <v>SmugglingWarehouse</v>
          </cell>
          <cell r="G1227" t="str">
            <v>[0,1,2,3,4,5,6]</v>
          </cell>
          <cell r="H1227" t="str">
            <v>SpriteUi/Building/Floor/building02</v>
          </cell>
        </row>
        <row r="1228">
          <cell r="D1228" t="str">
            <v>走私仓库</v>
          </cell>
          <cell r="E1228">
            <v>16</v>
          </cell>
          <cell r="F1228" t="str">
            <v>SmugglingWarehouse</v>
          </cell>
          <cell r="G1228" t="str">
            <v>[0,1,2,3,4,5,6]</v>
          </cell>
          <cell r="H1228" t="str">
            <v>SpriteUi/Building/Floor/building02</v>
          </cell>
        </row>
        <row r="1229">
          <cell r="D1229" t="str">
            <v>酒吧</v>
          </cell>
          <cell r="E1229">
            <v>0</v>
          </cell>
          <cell r="F1229" t="str">
            <v>Bar</v>
          </cell>
          <cell r="G1229" t="str">
            <v>[0]</v>
          </cell>
          <cell r="H1229" t="str">
            <v>SpriteUi/Building/Floor/building13</v>
          </cell>
        </row>
        <row r="1230">
          <cell r="D1230" t="str">
            <v>酒吧</v>
          </cell>
          <cell r="E1230">
            <v>1</v>
          </cell>
          <cell r="F1230" t="str">
            <v>Bar</v>
          </cell>
          <cell r="G1230" t="str">
            <v>[0,1]</v>
          </cell>
          <cell r="H1230" t="str">
            <v>SpriteUi/Building/Floor/building13</v>
          </cell>
        </row>
        <row r="1231">
          <cell r="D1231" t="str">
            <v>酒吧</v>
          </cell>
          <cell r="E1231">
            <v>2</v>
          </cell>
          <cell r="F1231" t="str">
            <v>Bar</v>
          </cell>
          <cell r="G1231" t="str">
            <v>[0,1,2]</v>
          </cell>
          <cell r="H1231" t="str">
            <v>SpriteUi/Building/Floor/building13</v>
          </cell>
        </row>
        <row r="1232">
          <cell r="D1232" t="str">
            <v>酒吧</v>
          </cell>
          <cell r="E1232">
            <v>2</v>
          </cell>
          <cell r="F1232" t="str">
            <v>Bar</v>
          </cell>
          <cell r="G1232" t="str">
            <v>[0,1,2]</v>
          </cell>
          <cell r="H1232" t="str">
            <v>SpriteUi/Building/Floor/building13</v>
          </cell>
        </row>
        <row r="1233">
          <cell r="D1233" t="str">
            <v>酒吧</v>
          </cell>
          <cell r="E1233">
            <v>2</v>
          </cell>
          <cell r="F1233" t="str">
            <v>Bar</v>
          </cell>
          <cell r="G1233" t="str">
            <v>[0,1,2]</v>
          </cell>
          <cell r="H1233" t="str">
            <v>SpriteUi/Building/Floor/building13</v>
          </cell>
        </row>
        <row r="1234">
          <cell r="D1234" t="str">
            <v>酒吧</v>
          </cell>
          <cell r="E1234">
            <v>3</v>
          </cell>
          <cell r="F1234" t="str">
            <v>Bar</v>
          </cell>
          <cell r="G1234" t="str">
            <v>[0,1,2,3]</v>
          </cell>
          <cell r="H1234" t="str">
            <v>SpriteUi/Building/Floor/building13</v>
          </cell>
        </row>
        <row r="1235">
          <cell r="D1235" t="str">
            <v>酒吧</v>
          </cell>
          <cell r="E1235">
            <v>3</v>
          </cell>
          <cell r="F1235" t="str">
            <v>Bar</v>
          </cell>
          <cell r="G1235" t="str">
            <v>[0,1,2,3]</v>
          </cell>
          <cell r="H1235" t="str">
            <v>SpriteUi/Building/Floor/building13</v>
          </cell>
        </row>
        <row r="1236">
          <cell r="D1236" t="str">
            <v>酒吧</v>
          </cell>
          <cell r="E1236">
            <v>4</v>
          </cell>
          <cell r="F1236" t="str">
            <v>Bar</v>
          </cell>
          <cell r="G1236" t="str">
            <v>[0,1,2,3,4]</v>
          </cell>
          <cell r="H1236" t="str">
            <v>SpriteUi/Building/Floor/building13</v>
          </cell>
        </row>
        <row r="1237">
          <cell r="D1237" t="str">
            <v>酒吧</v>
          </cell>
          <cell r="E1237">
            <v>4</v>
          </cell>
          <cell r="F1237" t="str">
            <v>Bar</v>
          </cell>
          <cell r="G1237" t="str">
            <v>[0,1,2,3,4]</v>
          </cell>
          <cell r="H1237" t="str">
            <v>SpriteUi/Building/Floor/building13</v>
          </cell>
        </row>
        <row r="1238">
          <cell r="D1238" t="str">
            <v>酒吧</v>
          </cell>
          <cell r="E1238">
            <v>5</v>
          </cell>
          <cell r="F1238" t="str">
            <v>Bar</v>
          </cell>
          <cell r="G1238" t="str">
            <v>[0,1,2,3,4,5]</v>
          </cell>
          <cell r="H1238" t="str">
            <v>SpriteUi/Building/Floor/building13</v>
          </cell>
        </row>
        <row r="1239">
          <cell r="D1239" t="str">
            <v>酒吧</v>
          </cell>
          <cell r="E1239">
            <v>5</v>
          </cell>
          <cell r="F1239" t="str">
            <v>Bar</v>
          </cell>
          <cell r="G1239" t="str">
            <v>[0,1,2,3,4,5]</v>
          </cell>
          <cell r="H1239" t="str">
            <v>SpriteUi/Building/Floor/building13</v>
          </cell>
        </row>
        <row r="1240">
          <cell r="D1240" t="str">
            <v>酒吧</v>
          </cell>
          <cell r="E1240">
            <v>5</v>
          </cell>
          <cell r="F1240" t="str">
            <v>Bar</v>
          </cell>
          <cell r="G1240" t="str">
            <v>[0,1,2,3,4,5]</v>
          </cell>
          <cell r="H1240" t="str">
            <v>SpriteUi/Building/Floor/building13</v>
          </cell>
        </row>
        <row r="1241">
          <cell r="D1241" t="str">
            <v>酒吧</v>
          </cell>
          <cell r="E1241">
            <v>6</v>
          </cell>
          <cell r="F1241" t="str">
            <v>Bar</v>
          </cell>
          <cell r="G1241" t="str">
            <v>[0,1,2,3,4,5,6]</v>
          </cell>
          <cell r="H1241" t="str">
            <v>SpriteUi/Building/Floor/building13</v>
          </cell>
        </row>
        <row r="1242">
          <cell r="D1242" t="str">
            <v>酒吧</v>
          </cell>
          <cell r="E1242">
            <v>6</v>
          </cell>
          <cell r="F1242" t="str">
            <v>Bar</v>
          </cell>
          <cell r="G1242" t="str">
            <v>[0,1,2,3,4,5,6]</v>
          </cell>
          <cell r="H1242" t="str">
            <v>SpriteUi/Building/Floor/building13</v>
          </cell>
        </row>
        <row r="1243">
          <cell r="D1243" t="str">
            <v>酒吧</v>
          </cell>
          <cell r="E1243">
            <v>6</v>
          </cell>
          <cell r="F1243" t="str">
            <v>Bar</v>
          </cell>
          <cell r="G1243" t="str">
            <v>[0,1,2,3,4,5,6]</v>
          </cell>
          <cell r="H1243" t="str">
            <v>SpriteUi/Building/Floor/building13</v>
          </cell>
        </row>
        <row r="1244">
          <cell r="D1244" t="str">
            <v>酒吧</v>
          </cell>
          <cell r="E1244">
            <v>6</v>
          </cell>
          <cell r="F1244" t="str">
            <v>Bar</v>
          </cell>
          <cell r="G1244" t="str">
            <v>[0,1,2,3,4,5,6]</v>
          </cell>
          <cell r="H1244" t="str">
            <v>SpriteUi/Building/Floor/building13</v>
          </cell>
        </row>
        <row r="1245">
          <cell r="D1245" t="str">
            <v>酒吧</v>
          </cell>
          <cell r="E1245">
            <v>7</v>
          </cell>
          <cell r="F1245" t="str">
            <v>Bar</v>
          </cell>
          <cell r="G1245" t="str">
            <v>[0,1,2,3,4,5,6]</v>
          </cell>
          <cell r="H1245" t="str">
            <v>SpriteUi/Building/Floor/building13</v>
          </cell>
        </row>
        <row r="1246">
          <cell r="D1246" t="str">
            <v>酒吧</v>
          </cell>
          <cell r="E1246">
            <v>7</v>
          </cell>
          <cell r="F1246" t="str">
            <v>Bar</v>
          </cell>
          <cell r="G1246" t="str">
            <v>[0,1,2,3,4,5,6]</v>
          </cell>
          <cell r="H1246" t="str">
            <v>SpriteUi/Building/Floor/building13</v>
          </cell>
        </row>
        <row r="1247">
          <cell r="D1247" t="str">
            <v>酒吧</v>
          </cell>
          <cell r="E1247">
            <v>7</v>
          </cell>
          <cell r="F1247" t="str">
            <v>Bar</v>
          </cell>
          <cell r="G1247" t="str">
            <v>[0,1,2,3,4,5,6]</v>
          </cell>
          <cell r="H1247" t="str">
            <v>SpriteUi/Building/Floor/building13</v>
          </cell>
        </row>
        <row r="1248">
          <cell r="D1248" t="str">
            <v>酒吧</v>
          </cell>
          <cell r="E1248">
            <v>7</v>
          </cell>
          <cell r="F1248" t="str">
            <v>Bar</v>
          </cell>
          <cell r="G1248" t="str">
            <v>[0,1,2,3,4,5,6]</v>
          </cell>
          <cell r="H1248" t="str">
            <v>SpriteUi/Building/Floor/building13</v>
          </cell>
        </row>
        <row r="1249">
          <cell r="D1249" t="str">
            <v>酒吧</v>
          </cell>
          <cell r="E1249">
            <v>7</v>
          </cell>
          <cell r="F1249" t="str">
            <v>Bar</v>
          </cell>
          <cell r="G1249" t="str">
            <v>[0,1,2,3,4,5,6]</v>
          </cell>
          <cell r="H1249" t="str">
            <v>SpriteUi/Building/Floor/building13</v>
          </cell>
        </row>
        <row r="1250">
          <cell r="D1250" t="str">
            <v>酒吧</v>
          </cell>
          <cell r="E1250">
            <v>7</v>
          </cell>
          <cell r="F1250" t="str">
            <v>Bar</v>
          </cell>
          <cell r="G1250" t="str">
            <v>[0,1,2,3,4,5,6]</v>
          </cell>
          <cell r="H1250" t="str">
            <v>SpriteUi/Building/Floor/building13</v>
          </cell>
        </row>
        <row r="1251">
          <cell r="D1251" t="str">
            <v>酒吧</v>
          </cell>
          <cell r="E1251">
            <v>8</v>
          </cell>
          <cell r="F1251" t="str">
            <v>Bar</v>
          </cell>
          <cell r="G1251" t="str">
            <v>[0,1,2,3,4,5,6]</v>
          </cell>
          <cell r="H1251" t="str">
            <v>SpriteUi/Building/Floor/building13</v>
          </cell>
        </row>
        <row r="1252">
          <cell r="D1252" t="str">
            <v>酒吧</v>
          </cell>
          <cell r="E1252">
            <v>8</v>
          </cell>
          <cell r="F1252" t="str">
            <v>Bar</v>
          </cell>
          <cell r="G1252" t="str">
            <v>[0,1,2,3,4,5,6]</v>
          </cell>
          <cell r="H1252" t="str">
            <v>SpriteUi/Building/Floor/building13</v>
          </cell>
        </row>
        <row r="1253">
          <cell r="D1253" t="str">
            <v>酒吧</v>
          </cell>
          <cell r="E1253">
            <v>8</v>
          </cell>
          <cell r="F1253" t="str">
            <v>Bar</v>
          </cell>
          <cell r="G1253" t="str">
            <v>[0,1,2,3,4,5,6]</v>
          </cell>
          <cell r="H1253" t="str">
            <v>SpriteUi/Building/Floor/building13</v>
          </cell>
        </row>
        <row r="1254">
          <cell r="D1254" t="str">
            <v>酒吧</v>
          </cell>
          <cell r="E1254">
            <v>8</v>
          </cell>
          <cell r="F1254" t="str">
            <v>Bar</v>
          </cell>
          <cell r="G1254" t="str">
            <v>[0,1,2,3,4,5,6]</v>
          </cell>
          <cell r="H1254" t="str">
            <v>SpriteUi/Building/Floor/building13</v>
          </cell>
        </row>
        <row r="1255">
          <cell r="D1255" t="str">
            <v>酒吧</v>
          </cell>
          <cell r="E1255">
            <v>8</v>
          </cell>
          <cell r="F1255" t="str">
            <v>Bar</v>
          </cell>
          <cell r="G1255" t="str">
            <v>[0,1,2,3,4,5,6]</v>
          </cell>
          <cell r="H1255" t="str">
            <v>SpriteUi/Building/Floor/building13</v>
          </cell>
        </row>
        <row r="1256">
          <cell r="D1256" t="str">
            <v>酒吧</v>
          </cell>
          <cell r="E1256">
            <v>8</v>
          </cell>
          <cell r="F1256" t="str">
            <v>Bar</v>
          </cell>
          <cell r="G1256" t="str">
            <v>[0,1,2,3,4,5,6]</v>
          </cell>
          <cell r="H1256" t="str">
            <v>SpriteUi/Building/Floor/building13</v>
          </cell>
        </row>
        <row r="1257">
          <cell r="D1257" t="str">
            <v>酒吧</v>
          </cell>
          <cell r="E1257">
            <v>9</v>
          </cell>
          <cell r="F1257" t="str">
            <v>Bar</v>
          </cell>
          <cell r="G1257" t="str">
            <v>[0,1,2,3,4,5,6]</v>
          </cell>
          <cell r="H1257" t="str">
            <v>SpriteUi/Building/Floor/building13</v>
          </cell>
        </row>
        <row r="1258">
          <cell r="D1258" t="str">
            <v>酒吧</v>
          </cell>
          <cell r="E1258">
            <v>9</v>
          </cell>
          <cell r="F1258" t="str">
            <v>Bar</v>
          </cell>
          <cell r="G1258" t="str">
            <v>[0,1,2,3,4,5,6]</v>
          </cell>
          <cell r="H1258" t="str">
            <v>SpriteUi/Building/Floor/building13</v>
          </cell>
        </row>
        <row r="1259">
          <cell r="D1259" t="str">
            <v>酒吧</v>
          </cell>
          <cell r="E1259">
            <v>9</v>
          </cell>
          <cell r="F1259" t="str">
            <v>Bar</v>
          </cell>
          <cell r="G1259" t="str">
            <v>[0,1,2,3,4,5,6]</v>
          </cell>
          <cell r="H1259" t="str">
            <v>SpriteUi/Building/Floor/building13</v>
          </cell>
        </row>
        <row r="1260">
          <cell r="D1260" t="str">
            <v>酒吧</v>
          </cell>
          <cell r="E1260">
            <v>9</v>
          </cell>
          <cell r="F1260" t="str">
            <v>Bar</v>
          </cell>
          <cell r="G1260" t="str">
            <v>[0,1,2,3,4,5,6]</v>
          </cell>
          <cell r="H1260" t="str">
            <v>SpriteUi/Building/Floor/building13</v>
          </cell>
        </row>
        <row r="1261">
          <cell r="D1261" t="str">
            <v>酒吧</v>
          </cell>
          <cell r="E1261">
            <v>9</v>
          </cell>
          <cell r="F1261" t="str">
            <v>Bar</v>
          </cell>
          <cell r="G1261" t="str">
            <v>[0,1,2,3,4,5,6]</v>
          </cell>
          <cell r="H1261" t="str">
            <v>SpriteUi/Building/Floor/building13</v>
          </cell>
        </row>
        <row r="1262">
          <cell r="D1262" t="str">
            <v>酒吧</v>
          </cell>
          <cell r="E1262">
            <v>9</v>
          </cell>
          <cell r="F1262" t="str">
            <v>Bar</v>
          </cell>
          <cell r="G1262" t="str">
            <v>[0,1,2,3,4,5,6]</v>
          </cell>
          <cell r="H1262" t="str">
            <v>SpriteUi/Building/Floor/building13</v>
          </cell>
        </row>
        <row r="1263">
          <cell r="D1263" t="str">
            <v>酒吧</v>
          </cell>
          <cell r="E1263">
            <v>10</v>
          </cell>
          <cell r="F1263" t="str">
            <v>Bar</v>
          </cell>
          <cell r="G1263" t="str">
            <v>[0,1,2,3,4,5,6]</v>
          </cell>
          <cell r="H1263" t="str">
            <v>SpriteUi/Building/Floor/building13</v>
          </cell>
        </row>
        <row r="1264">
          <cell r="D1264" t="str">
            <v>酒吧</v>
          </cell>
          <cell r="E1264">
            <v>10</v>
          </cell>
          <cell r="F1264" t="str">
            <v>Bar</v>
          </cell>
          <cell r="G1264" t="str">
            <v>[0,1,2,3,4,5,6]</v>
          </cell>
          <cell r="H1264" t="str">
            <v>SpriteUi/Building/Floor/building13</v>
          </cell>
        </row>
        <row r="1265">
          <cell r="D1265" t="str">
            <v>酒吧</v>
          </cell>
          <cell r="E1265">
            <v>10</v>
          </cell>
          <cell r="F1265" t="str">
            <v>Bar</v>
          </cell>
          <cell r="G1265" t="str">
            <v>[0,1,2,3,4,5,6]</v>
          </cell>
          <cell r="H1265" t="str">
            <v>SpriteUi/Building/Floor/building13</v>
          </cell>
        </row>
        <row r="1266">
          <cell r="D1266" t="str">
            <v>酒吧</v>
          </cell>
          <cell r="E1266">
            <v>10</v>
          </cell>
          <cell r="F1266" t="str">
            <v>Bar</v>
          </cell>
          <cell r="G1266" t="str">
            <v>[0,1,2,3,4,5,6]</v>
          </cell>
          <cell r="H1266" t="str">
            <v>SpriteUi/Building/Floor/building13</v>
          </cell>
        </row>
        <row r="1267">
          <cell r="D1267" t="str">
            <v>酒吧</v>
          </cell>
          <cell r="E1267">
            <v>10</v>
          </cell>
          <cell r="F1267" t="str">
            <v>Bar</v>
          </cell>
          <cell r="G1267" t="str">
            <v>[0,1,2,3,4,5,6]</v>
          </cell>
          <cell r="H1267" t="str">
            <v>SpriteUi/Building/Floor/building13</v>
          </cell>
        </row>
        <row r="1268">
          <cell r="D1268" t="str">
            <v>酒吧</v>
          </cell>
          <cell r="E1268">
            <v>10</v>
          </cell>
          <cell r="F1268" t="str">
            <v>Bar</v>
          </cell>
          <cell r="G1268" t="str">
            <v>[0,1,2,3,4,5,6]</v>
          </cell>
          <cell r="H1268" t="str">
            <v>SpriteUi/Building/Floor/building13</v>
          </cell>
        </row>
        <row r="1269">
          <cell r="D1269" t="str">
            <v>酒吧</v>
          </cell>
          <cell r="E1269">
            <v>11</v>
          </cell>
          <cell r="F1269" t="str">
            <v>Bar</v>
          </cell>
          <cell r="G1269" t="str">
            <v>[0,1,2,3,4,5,6]</v>
          </cell>
          <cell r="H1269" t="str">
            <v>SpriteUi/Building/Floor/building13</v>
          </cell>
        </row>
        <row r="1270">
          <cell r="D1270" t="str">
            <v>酒吧</v>
          </cell>
          <cell r="E1270">
            <v>11</v>
          </cell>
          <cell r="F1270" t="str">
            <v>Bar</v>
          </cell>
          <cell r="G1270" t="str">
            <v>[0,1,2,3,4,5,6]</v>
          </cell>
          <cell r="H1270" t="str">
            <v>SpriteUi/Building/Floor/building13</v>
          </cell>
        </row>
        <row r="1271">
          <cell r="D1271" t="str">
            <v>酒吧</v>
          </cell>
          <cell r="E1271">
            <v>11</v>
          </cell>
          <cell r="F1271" t="str">
            <v>Bar</v>
          </cell>
          <cell r="G1271" t="str">
            <v>[0,1,2,3,4,5,6]</v>
          </cell>
          <cell r="H1271" t="str">
            <v>SpriteUi/Building/Floor/building13</v>
          </cell>
        </row>
        <row r="1272">
          <cell r="D1272" t="str">
            <v>酒吧</v>
          </cell>
          <cell r="E1272">
            <v>11</v>
          </cell>
          <cell r="F1272" t="str">
            <v>Bar</v>
          </cell>
          <cell r="G1272" t="str">
            <v>[0,1,2,3,4,5,6]</v>
          </cell>
          <cell r="H1272" t="str">
            <v>SpriteUi/Building/Floor/building13</v>
          </cell>
        </row>
        <row r="1273">
          <cell r="D1273" t="str">
            <v>酒吧</v>
          </cell>
          <cell r="E1273">
            <v>11</v>
          </cell>
          <cell r="F1273" t="str">
            <v>Bar</v>
          </cell>
          <cell r="G1273" t="str">
            <v>[0,1,2,3,4,5,6]</v>
          </cell>
          <cell r="H1273" t="str">
            <v>SpriteUi/Building/Floor/building13</v>
          </cell>
        </row>
        <row r="1274">
          <cell r="D1274" t="str">
            <v>酒吧</v>
          </cell>
          <cell r="E1274">
            <v>11</v>
          </cell>
          <cell r="F1274" t="str">
            <v>Bar</v>
          </cell>
          <cell r="G1274" t="str">
            <v>[0,1,2,3,4,5,6]</v>
          </cell>
          <cell r="H1274" t="str">
            <v>SpriteUi/Building/Floor/building13</v>
          </cell>
        </row>
        <row r="1275">
          <cell r="D1275" t="str">
            <v>酒吧</v>
          </cell>
          <cell r="E1275">
            <v>12</v>
          </cell>
          <cell r="F1275" t="str">
            <v>Bar</v>
          </cell>
          <cell r="G1275" t="str">
            <v>[0,1,2,3,4,5,6]</v>
          </cell>
          <cell r="H1275" t="str">
            <v>SpriteUi/Building/Floor/building13</v>
          </cell>
        </row>
        <row r="1276">
          <cell r="D1276" t="str">
            <v>酒吧</v>
          </cell>
          <cell r="E1276">
            <v>12</v>
          </cell>
          <cell r="F1276" t="str">
            <v>Bar</v>
          </cell>
          <cell r="G1276" t="str">
            <v>[0,1,2,3,4,5,6]</v>
          </cell>
          <cell r="H1276" t="str">
            <v>SpriteUi/Building/Floor/building13</v>
          </cell>
        </row>
        <row r="1277">
          <cell r="D1277" t="str">
            <v>酒吧</v>
          </cell>
          <cell r="E1277">
            <v>12</v>
          </cell>
          <cell r="F1277" t="str">
            <v>Bar</v>
          </cell>
          <cell r="G1277" t="str">
            <v>[0,1,2,3,4,5,6]</v>
          </cell>
          <cell r="H1277" t="str">
            <v>SpriteUi/Building/Floor/building13</v>
          </cell>
        </row>
        <row r="1278">
          <cell r="D1278" t="str">
            <v>酒吧</v>
          </cell>
          <cell r="E1278">
            <v>12</v>
          </cell>
          <cell r="F1278" t="str">
            <v>Bar</v>
          </cell>
          <cell r="G1278" t="str">
            <v>[0,1,2,3,4,5,6]</v>
          </cell>
          <cell r="H1278" t="str">
            <v>SpriteUi/Building/Floor/building13</v>
          </cell>
        </row>
        <row r="1279">
          <cell r="D1279" t="str">
            <v>酒吧</v>
          </cell>
          <cell r="E1279">
            <v>12</v>
          </cell>
          <cell r="F1279" t="str">
            <v>Bar</v>
          </cell>
          <cell r="G1279" t="str">
            <v>[0,1,2,3,4,5,6]</v>
          </cell>
          <cell r="H1279" t="str">
            <v>SpriteUi/Building/Floor/building13</v>
          </cell>
        </row>
        <row r="1280">
          <cell r="D1280" t="str">
            <v>酒吧</v>
          </cell>
          <cell r="E1280">
            <v>12</v>
          </cell>
          <cell r="F1280" t="str">
            <v>Bar</v>
          </cell>
          <cell r="G1280" t="str">
            <v>[0,1,2,3,4,5,6]</v>
          </cell>
          <cell r="H1280" t="str">
            <v>SpriteUi/Building/Floor/building13</v>
          </cell>
        </row>
        <row r="1281">
          <cell r="D1281" t="str">
            <v>酒吧</v>
          </cell>
          <cell r="E1281">
            <v>13</v>
          </cell>
          <cell r="F1281" t="str">
            <v>Bar</v>
          </cell>
          <cell r="G1281" t="str">
            <v>[0,1,2,3,4,5,6]</v>
          </cell>
          <cell r="H1281" t="str">
            <v>SpriteUi/Building/Floor/building13</v>
          </cell>
        </row>
        <row r="1282">
          <cell r="D1282" t="str">
            <v>酒吧</v>
          </cell>
          <cell r="E1282">
            <v>13</v>
          </cell>
          <cell r="F1282" t="str">
            <v>Bar</v>
          </cell>
          <cell r="G1282" t="str">
            <v>[0,1,2,3,4,5,6]</v>
          </cell>
          <cell r="H1282" t="str">
            <v>SpriteUi/Building/Floor/building13</v>
          </cell>
        </row>
        <row r="1283">
          <cell r="D1283" t="str">
            <v>酒吧</v>
          </cell>
          <cell r="E1283">
            <v>13</v>
          </cell>
          <cell r="F1283" t="str">
            <v>Bar</v>
          </cell>
          <cell r="G1283" t="str">
            <v>[0,1,2,3,4,5,6]</v>
          </cell>
          <cell r="H1283" t="str">
            <v>SpriteUi/Building/Floor/building13</v>
          </cell>
        </row>
        <row r="1284">
          <cell r="D1284" t="str">
            <v>酒吧</v>
          </cell>
          <cell r="E1284">
            <v>13</v>
          </cell>
          <cell r="F1284" t="str">
            <v>Bar</v>
          </cell>
          <cell r="G1284" t="str">
            <v>[0,1,2,3,4,5,6]</v>
          </cell>
          <cell r="H1284" t="str">
            <v>SpriteUi/Building/Floor/building13</v>
          </cell>
        </row>
        <row r="1285">
          <cell r="D1285" t="str">
            <v>酒吧</v>
          </cell>
          <cell r="E1285">
            <v>13</v>
          </cell>
          <cell r="F1285" t="str">
            <v>Bar</v>
          </cell>
          <cell r="G1285" t="str">
            <v>[0,1,2,3,4,5,6]</v>
          </cell>
          <cell r="H1285" t="str">
            <v>SpriteUi/Building/Floor/building13</v>
          </cell>
        </row>
        <row r="1286">
          <cell r="D1286" t="str">
            <v>酒吧</v>
          </cell>
          <cell r="E1286">
            <v>13</v>
          </cell>
          <cell r="F1286" t="str">
            <v>Bar</v>
          </cell>
          <cell r="G1286" t="str">
            <v>[0,1,2,3,4,5,6]</v>
          </cell>
          <cell r="H1286" t="str">
            <v>SpriteUi/Building/Floor/building13</v>
          </cell>
        </row>
        <row r="1287">
          <cell r="D1287" t="str">
            <v>酒吧</v>
          </cell>
          <cell r="E1287">
            <v>14</v>
          </cell>
          <cell r="F1287" t="str">
            <v>Bar</v>
          </cell>
          <cell r="G1287" t="str">
            <v>[0,1,2,3,4,5,6]</v>
          </cell>
          <cell r="H1287" t="str">
            <v>SpriteUi/Building/Floor/building13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4"/>
  <sheetViews>
    <sheetView tabSelected="1" workbookViewId="0">
      <pane xSplit="3" ySplit="4" topLeftCell="D7" activePane="bottomRight" state="frozen"/>
      <selection pane="topRight"/>
      <selection pane="bottomLeft"/>
      <selection pane="bottomRight" activeCell="F15" sqref="F15"/>
    </sheetView>
  </sheetViews>
  <sheetFormatPr defaultColWidth="9" defaultRowHeight="13.5" x14ac:dyDescent="0.15"/>
  <cols>
    <col min="1" max="1" width="9.125" style="5" customWidth="1"/>
    <col min="2" max="5" width="15.875" style="5" customWidth="1"/>
    <col min="6" max="6" width="31.625" style="5" bestFit="1" customWidth="1"/>
    <col min="7" max="9" width="17.75" style="17" customWidth="1"/>
    <col min="10" max="10" width="57.125" style="5" customWidth="1"/>
    <col min="11" max="11" width="15.375" style="5" customWidth="1"/>
    <col min="12" max="12" width="31.375" style="5" customWidth="1"/>
    <col min="13" max="13" width="43.75" style="5" customWidth="1"/>
    <col min="14" max="16" width="22" style="5" customWidth="1"/>
    <col min="17" max="17" width="32.75" style="5" bestFit="1" customWidth="1"/>
    <col min="18" max="18" width="22" style="5" customWidth="1"/>
    <col min="19" max="19" width="14.875" style="5" hidden="1" customWidth="1"/>
    <col min="20" max="20" width="19.125" style="5" hidden="1" customWidth="1"/>
    <col min="21" max="21" width="22" style="5" customWidth="1"/>
  </cols>
  <sheetData>
    <row r="1" spans="1:21" x14ac:dyDescent="0.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8" t="s">
        <v>6</v>
      </c>
      <c r="H1" s="18" t="s">
        <v>7</v>
      </c>
      <c r="I1" s="18" t="s">
        <v>175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145</v>
      </c>
      <c r="P1" s="10" t="s">
        <v>149</v>
      </c>
      <c r="Q1" s="10" t="s">
        <v>143</v>
      </c>
      <c r="R1" s="10" t="s">
        <v>155</v>
      </c>
      <c r="S1" s="10" t="s">
        <v>13</v>
      </c>
      <c r="T1" s="10" t="s">
        <v>14</v>
      </c>
      <c r="U1" s="10" t="s">
        <v>178</v>
      </c>
    </row>
    <row r="2" spans="1:21" x14ac:dyDescent="0.15">
      <c r="A2" s="10" t="s">
        <v>15</v>
      </c>
      <c r="B2" s="10" t="s">
        <v>15</v>
      </c>
      <c r="C2" s="10" t="s">
        <v>15</v>
      </c>
      <c r="D2" s="10" t="s">
        <v>15</v>
      </c>
      <c r="E2" s="10" t="s">
        <v>16</v>
      </c>
      <c r="F2" s="10" t="s">
        <v>17</v>
      </c>
      <c r="G2" s="18" t="s">
        <v>15</v>
      </c>
      <c r="H2" s="18" t="s">
        <v>15</v>
      </c>
      <c r="I2" s="18" t="s">
        <v>146</v>
      </c>
      <c r="J2" s="10" t="s">
        <v>18</v>
      </c>
      <c r="K2" s="10" t="s">
        <v>16</v>
      </c>
      <c r="L2" s="10" t="s">
        <v>16</v>
      </c>
      <c r="M2" s="10" t="s">
        <v>16</v>
      </c>
      <c r="N2" s="10" t="s">
        <v>15</v>
      </c>
      <c r="O2" s="10" t="s">
        <v>146</v>
      </c>
      <c r="P2" s="10" t="s">
        <v>144</v>
      </c>
      <c r="Q2" s="10" t="s">
        <v>153</v>
      </c>
      <c r="R2" s="10" t="s">
        <v>146</v>
      </c>
      <c r="S2" s="10" t="s">
        <v>17</v>
      </c>
      <c r="T2" s="10" t="s">
        <v>17</v>
      </c>
      <c r="U2" s="10" t="s">
        <v>144</v>
      </c>
    </row>
    <row r="3" spans="1:21" x14ac:dyDescent="0.15">
      <c r="A3" s="10" t="s">
        <v>19</v>
      </c>
      <c r="B3" s="10" t="s">
        <v>20</v>
      </c>
      <c r="C3" s="10" t="s">
        <v>21</v>
      </c>
      <c r="D3" s="10" t="s">
        <v>22</v>
      </c>
      <c r="E3" s="10" t="s">
        <v>23</v>
      </c>
      <c r="F3" s="10" t="s">
        <v>24</v>
      </c>
      <c r="G3" s="18" t="s">
        <v>25</v>
      </c>
      <c r="H3" s="18" t="s">
        <v>26</v>
      </c>
      <c r="I3" s="18" t="s">
        <v>176</v>
      </c>
      <c r="J3" s="10" t="s">
        <v>27</v>
      </c>
      <c r="K3" s="10" t="s">
        <v>28</v>
      </c>
      <c r="L3" s="10" t="s">
        <v>29</v>
      </c>
      <c r="M3" s="10" t="s">
        <v>30</v>
      </c>
      <c r="N3" s="10" t="s">
        <v>31</v>
      </c>
      <c r="O3" s="10" t="s">
        <v>147</v>
      </c>
      <c r="P3" s="10" t="s">
        <v>150</v>
      </c>
      <c r="Q3" s="10" t="s">
        <v>152</v>
      </c>
      <c r="R3" s="10" t="s">
        <v>156</v>
      </c>
      <c r="S3" s="10" t="s">
        <v>32</v>
      </c>
      <c r="T3" s="10" t="s">
        <v>33</v>
      </c>
      <c r="U3" s="10" t="s">
        <v>179</v>
      </c>
    </row>
    <row r="4" spans="1:21" s="16" customFormat="1" ht="246" customHeight="1" x14ac:dyDescent="0.15">
      <c r="A4" s="19" t="s">
        <v>34</v>
      </c>
      <c r="B4" s="19" t="s">
        <v>35</v>
      </c>
      <c r="C4" s="10" t="s">
        <v>36</v>
      </c>
      <c r="D4" s="10" t="s">
        <v>37</v>
      </c>
      <c r="E4" s="19" t="s">
        <v>38</v>
      </c>
      <c r="F4" s="10" t="s">
        <v>39</v>
      </c>
      <c r="G4" s="18" t="s">
        <v>25</v>
      </c>
      <c r="H4" s="20" t="s">
        <v>40</v>
      </c>
      <c r="I4" s="20" t="s">
        <v>177</v>
      </c>
      <c r="J4" s="19" t="s">
        <v>41</v>
      </c>
      <c r="K4" s="19" t="s">
        <v>28</v>
      </c>
      <c r="L4" s="10" t="s">
        <v>42</v>
      </c>
      <c r="M4" s="10" t="s">
        <v>30</v>
      </c>
      <c r="N4" s="19" t="s">
        <v>43</v>
      </c>
      <c r="O4" s="19" t="s">
        <v>148</v>
      </c>
      <c r="P4" s="19" t="s">
        <v>151</v>
      </c>
      <c r="Q4" s="19" t="s">
        <v>154</v>
      </c>
      <c r="R4" s="19" t="s">
        <v>157</v>
      </c>
      <c r="S4" s="10" t="s">
        <v>44</v>
      </c>
      <c r="T4" s="19" t="s">
        <v>44</v>
      </c>
      <c r="U4" s="19" t="s">
        <v>180</v>
      </c>
    </row>
    <row r="5" spans="1:21" x14ac:dyDescent="0.15">
      <c r="A5" s="5">
        <v>1</v>
      </c>
      <c r="B5" s="5">
        <v>1</v>
      </c>
      <c r="C5" s="21">
        <v>1</v>
      </c>
      <c r="D5" s="5">
        <v>1</v>
      </c>
      <c r="E5" s="5" t="str">
        <f>"CityName"&amp;D5</f>
        <v>CityName1</v>
      </c>
      <c r="F5" s="5" t="str">
        <f>楼层配置!J3</f>
        <v>[14,20]</v>
      </c>
      <c r="G5" s="5">
        <v>6</v>
      </c>
      <c r="H5" s="25">
        <v>25</v>
      </c>
      <c r="I5" s="5">
        <v>3</v>
      </c>
      <c r="J5" s="5" t="s">
        <v>45</v>
      </c>
      <c r="K5" s="17" t="s">
        <v>46</v>
      </c>
      <c r="L5" s="5" t="s">
        <v>47</v>
      </c>
      <c r="M5" s="5" t="s">
        <v>48</v>
      </c>
      <c r="N5" s="5">
        <v>0</v>
      </c>
      <c r="O5" s="24">
        <f>转生地图中转!H10</f>
        <v>900</v>
      </c>
      <c r="P5" s="24">
        <f>转生地图中转!I10</f>
        <v>6</v>
      </c>
      <c r="Q5" s="5" t="str">
        <f>IF(转生地图中转!F10=转生地图中转!$F$10,"[]",转生地图中转!S10)</f>
        <v>[]</v>
      </c>
      <c r="R5" s="5">
        <f>IF(转生地图中转!F10=转生地图中转!$F$10,转生地图中转!T10,0)</f>
        <v>13.550700000000001</v>
      </c>
      <c r="U5" s="24">
        <f>P5</f>
        <v>6</v>
      </c>
    </row>
    <row r="6" spans="1:21" x14ac:dyDescent="0.15">
      <c r="A6" s="5">
        <v>2</v>
      </c>
      <c r="B6" s="16">
        <v>2</v>
      </c>
      <c r="C6" s="21">
        <v>8</v>
      </c>
      <c r="D6" s="5">
        <v>1</v>
      </c>
      <c r="E6" s="5" t="str">
        <f t="shared" ref="E6:E37" si="0">"CityName"&amp;D6</f>
        <v>CityName1</v>
      </c>
      <c r="F6" s="5" t="str">
        <f>楼层配置!J4</f>
        <v>[11,21,13]</v>
      </c>
      <c r="G6" s="5">
        <v>10</v>
      </c>
      <c r="H6" s="26">
        <v>100</v>
      </c>
      <c r="I6" s="5">
        <f>MIN(I5+3,1000)</f>
        <v>6</v>
      </c>
      <c r="J6" s="5" t="str">
        <f>中转!V11</f>
        <v>[{"ItemId":143001,"Num":1}]</v>
      </c>
      <c r="K6" s="17" t="str">
        <f>K5</f>
        <v>City_1</v>
      </c>
      <c r="L6" s="5" t="s">
        <v>49</v>
      </c>
      <c r="M6" s="5" t="s">
        <v>50</v>
      </c>
      <c r="N6" s="5">
        <v>0</v>
      </c>
      <c r="O6" s="24">
        <f>转生地图中转!H11</f>
        <v>2880</v>
      </c>
      <c r="P6" s="24">
        <f>转生地图中转!I11</f>
        <v>5</v>
      </c>
      <c r="Q6" s="5" t="str">
        <f>IF(转生地图中转!F11=转生地图中转!$F$10,"[]",转生地图中转!S11)</f>
        <v>[{"ItemId":50002,"Num":1}]</v>
      </c>
      <c r="R6" s="5">
        <f>IF(转生地图中转!F11=转生地图中转!$F$10,转生地图中转!T11,0)</f>
        <v>0</v>
      </c>
      <c r="U6" s="24">
        <f t="shared" ref="U6:U69" si="1">P6</f>
        <v>5</v>
      </c>
    </row>
    <row r="7" spans="1:21" x14ac:dyDescent="0.15">
      <c r="A7" s="5">
        <v>3</v>
      </c>
      <c r="B7" s="5">
        <v>3</v>
      </c>
      <c r="C7" s="21">
        <v>15</v>
      </c>
      <c r="D7" s="5">
        <v>1</v>
      </c>
      <c r="E7" s="5" t="str">
        <f t="shared" si="0"/>
        <v>CityName1</v>
      </c>
      <c r="F7" s="5" t="str">
        <f>楼层配置!J5</f>
        <v>[1,18,10,7]</v>
      </c>
      <c r="G7" s="5">
        <v>15</v>
      </c>
      <c r="H7" s="26">
        <v>150</v>
      </c>
      <c r="I7" s="5">
        <f>MIN(I6+6,1000)</f>
        <v>12</v>
      </c>
      <c r="J7" s="5" t="str">
        <f>中转!V12</f>
        <v>[{"ItemId":50002,"Num":100}]</v>
      </c>
      <c r="K7" s="17" t="str">
        <f t="shared" ref="K7:K38" si="2">K6</f>
        <v>City_1</v>
      </c>
      <c r="L7" s="5" t="s">
        <v>51</v>
      </c>
      <c r="M7" s="5" t="s">
        <v>52</v>
      </c>
      <c r="N7" s="5">
        <v>0</v>
      </c>
      <c r="O7" s="24">
        <f>转生地图中转!H12</f>
        <v>4320</v>
      </c>
      <c r="P7" s="24">
        <f>转生地图中转!I12</f>
        <v>5</v>
      </c>
      <c r="Q7" s="5" t="str">
        <f>IF(转生地图中转!F12=转生地图中转!$F$10,"[]",转生地图中转!S12)</f>
        <v>[{"ItemId":50002,"Num":2}]</v>
      </c>
      <c r="R7" s="5">
        <f>IF(转生地图中转!F12=转生地图中转!$F$10,转生地图中转!T12,0)</f>
        <v>0</v>
      </c>
      <c r="U7" s="24">
        <f t="shared" si="1"/>
        <v>5</v>
      </c>
    </row>
    <row r="8" spans="1:21" x14ac:dyDescent="0.15">
      <c r="A8" s="5">
        <v>4</v>
      </c>
      <c r="B8" s="16">
        <v>4</v>
      </c>
      <c r="C8" s="21">
        <v>24</v>
      </c>
      <c r="D8" s="5">
        <v>1</v>
      </c>
      <c r="E8" s="5" t="str">
        <f t="shared" si="0"/>
        <v>CityName1</v>
      </c>
      <c r="F8" s="5" t="str">
        <f>楼层配置!J6</f>
        <v>[4,15,19,9]</v>
      </c>
      <c r="G8" s="5">
        <v>16</v>
      </c>
      <c r="H8" s="26">
        <v>200</v>
      </c>
      <c r="I8" s="5">
        <f>MIN(I7+6,1000)</f>
        <v>18</v>
      </c>
      <c r="J8" s="5" t="str">
        <f>中转!V13</f>
        <v>[{"ItemId":50002,"Num":100}]</v>
      </c>
      <c r="K8" s="17" t="str">
        <f t="shared" si="2"/>
        <v>City_1</v>
      </c>
      <c r="L8" s="5" t="s">
        <v>53</v>
      </c>
      <c r="M8" s="5" t="s">
        <v>54</v>
      </c>
      <c r="N8" s="5">
        <v>0</v>
      </c>
      <c r="O8" s="24">
        <f>转生地图中转!H13</f>
        <v>43200</v>
      </c>
      <c r="P8" s="24">
        <f>转生地图中转!I13</f>
        <v>1</v>
      </c>
      <c r="Q8" s="5" t="str">
        <f>IF(转生地图中转!F13=转生地图中转!$F$10,"[]",转生地图中转!S13)</f>
        <v>[{"ItemId":10001,"Num":1}]</v>
      </c>
      <c r="R8" s="5">
        <f>IF(转生地图中转!F13=转生地图中转!$F$10,转生地图中转!T13,0)</f>
        <v>0</v>
      </c>
      <c r="U8" s="24">
        <f t="shared" si="1"/>
        <v>1</v>
      </c>
    </row>
    <row r="9" spans="1:21" x14ac:dyDescent="0.15">
      <c r="A9" s="5">
        <v>5</v>
      </c>
      <c r="B9" s="5">
        <v>5</v>
      </c>
      <c r="C9" s="21">
        <v>30</v>
      </c>
      <c r="D9" s="5">
        <v>1</v>
      </c>
      <c r="E9" s="5" t="str">
        <f t="shared" si="0"/>
        <v>CityName1</v>
      </c>
      <c r="F9" s="5" t="str">
        <f>楼层配置!J7</f>
        <v>[3,4,16,10,6]</v>
      </c>
      <c r="G9" s="5">
        <v>14</v>
      </c>
      <c r="H9" s="27">
        <f>MIN(H8+100,8000)</f>
        <v>300</v>
      </c>
      <c r="I9" s="5">
        <f>MIN(I8+6,1000)</f>
        <v>24</v>
      </c>
      <c r="J9" s="5" t="str">
        <f>中转!V14</f>
        <v>[{"ItemId":10001,"Num":2}]</v>
      </c>
      <c r="K9" s="17" t="str">
        <f t="shared" si="2"/>
        <v>City_1</v>
      </c>
      <c r="L9" s="5" t="s">
        <v>55</v>
      </c>
      <c r="M9" s="5" t="s">
        <v>56</v>
      </c>
      <c r="N9" s="5">
        <v>0</v>
      </c>
      <c r="O9" s="24">
        <f>转生地图中转!H14</f>
        <v>3600</v>
      </c>
      <c r="P9" s="24">
        <f>转生地图中转!I14</f>
        <v>5</v>
      </c>
      <c r="Q9" s="5" t="str">
        <f>IF(转生地图中转!F14=转生地图中转!$F$10,"[]",转生地图中转!S14)</f>
        <v>[{"ItemId":50004,"Num":300}]</v>
      </c>
      <c r="R9" s="5">
        <f>IF(转生地图中转!F14=转生地图中转!$F$10,转生地图中转!T14,0)</f>
        <v>0</v>
      </c>
      <c r="U9" s="24">
        <f t="shared" si="1"/>
        <v>5</v>
      </c>
    </row>
    <row r="10" spans="1:21" x14ac:dyDescent="0.15">
      <c r="A10" s="5">
        <v>6</v>
      </c>
      <c r="B10" s="16">
        <v>6</v>
      </c>
      <c r="C10" s="21">
        <v>42</v>
      </c>
      <c r="D10" s="5">
        <v>1</v>
      </c>
      <c r="E10" s="5" t="str">
        <f t="shared" si="0"/>
        <v>CityName1</v>
      </c>
      <c r="F10" s="5" t="str">
        <f>楼层配置!J8</f>
        <v>[22,20,1,5,7,19]</v>
      </c>
      <c r="G10" s="5">
        <v>17</v>
      </c>
      <c r="H10" s="27">
        <f t="shared" ref="H10:H73" si="3">MIN(H9+100,8000)</f>
        <v>400</v>
      </c>
      <c r="I10" s="5">
        <f t="shared" ref="I10:I12" si="4">MIN(I9+6,1000)</f>
        <v>30</v>
      </c>
      <c r="J10" s="5" t="str">
        <f>中转!V15</f>
        <v>[{"ItemId":10001,"Num":3}]</v>
      </c>
      <c r="K10" s="17" t="str">
        <f t="shared" si="2"/>
        <v>City_1</v>
      </c>
      <c r="L10" s="5" t="s">
        <v>57</v>
      </c>
      <c r="M10" s="5" t="s">
        <v>58</v>
      </c>
      <c r="N10" s="5">
        <v>0</v>
      </c>
      <c r="O10" s="24">
        <f>转生地图中转!H15</f>
        <v>4320</v>
      </c>
      <c r="P10" s="24">
        <f>转生地图中转!I15</f>
        <v>5</v>
      </c>
      <c r="Q10" s="5" t="str">
        <f>IF(转生地图中转!F15=转生地图中转!$F$10,"[]",转生地图中转!S15)</f>
        <v>[{"ItemId":50002,"Num":2}]</v>
      </c>
      <c r="R10" s="5">
        <f>IF(转生地图中转!F15=转生地图中转!$F$10,转生地图中转!T15,0)</f>
        <v>0</v>
      </c>
      <c r="U10" s="24">
        <f t="shared" si="1"/>
        <v>5</v>
      </c>
    </row>
    <row r="11" spans="1:21" x14ac:dyDescent="0.15">
      <c r="A11" s="5">
        <v>7</v>
      </c>
      <c r="B11" s="5">
        <v>7</v>
      </c>
      <c r="C11" s="21">
        <v>56</v>
      </c>
      <c r="D11" s="5">
        <v>1</v>
      </c>
      <c r="E11" s="5" t="str">
        <f t="shared" si="0"/>
        <v>CityName1</v>
      </c>
      <c r="F11" s="5" t="str">
        <f>楼层配置!J9</f>
        <v>[11,1,6,19,13,7,12]</v>
      </c>
      <c r="G11" s="5">
        <v>20</v>
      </c>
      <c r="H11" s="27">
        <f t="shared" si="3"/>
        <v>500</v>
      </c>
      <c r="I11" s="5">
        <f t="shared" si="4"/>
        <v>36</v>
      </c>
      <c r="J11" s="5" t="str">
        <f>中转!V16</f>
        <v>[{"ItemId":10002,"Num":3}]</v>
      </c>
      <c r="K11" s="17" t="str">
        <f t="shared" si="2"/>
        <v>City_1</v>
      </c>
      <c r="L11" s="5" t="s">
        <v>59</v>
      </c>
      <c r="M11" s="5" t="s">
        <v>60</v>
      </c>
      <c r="N11" s="5">
        <v>0</v>
      </c>
      <c r="O11" s="24">
        <f>转生地图中转!H16</f>
        <v>2880</v>
      </c>
      <c r="P11" s="24">
        <f>转生地图中转!I16</f>
        <v>5</v>
      </c>
      <c r="Q11" s="5" t="str">
        <f>IF(转生地图中转!F16=转生地图中转!$F$10,"[]",转生地图中转!S16)</f>
        <v>[{"ItemId":50002,"Num":1}]</v>
      </c>
      <c r="R11" s="5">
        <f>IF(转生地图中转!F16=转生地图中转!$F$10,转生地图中转!T16,0)</f>
        <v>0</v>
      </c>
      <c r="U11" s="24">
        <f t="shared" si="1"/>
        <v>5</v>
      </c>
    </row>
    <row r="12" spans="1:21" x14ac:dyDescent="0.15">
      <c r="A12" s="5">
        <v>8</v>
      </c>
      <c r="B12" s="16">
        <v>8</v>
      </c>
      <c r="C12" s="21">
        <v>64</v>
      </c>
      <c r="D12" s="5">
        <v>1</v>
      </c>
      <c r="E12" s="5" t="str">
        <f t="shared" si="0"/>
        <v>CityName1</v>
      </c>
      <c r="F12" s="5" t="str">
        <f>楼层配置!J10</f>
        <v>[5,3,2,16,1,12,19,17]</v>
      </c>
      <c r="G12" s="5">
        <v>25</v>
      </c>
      <c r="H12" s="27">
        <f t="shared" si="3"/>
        <v>600</v>
      </c>
      <c r="I12" s="5">
        <f t="shared" si="4"/>
        <v>42</v>
      </c>
      <c r="J12" s="5" t="str">
        <f>中转!V17</f>
        <v>[{"ItemId":10002,"Num":3}]</v>
      </c>
      <c r="K12" s="17" t="str">
        <f t="shared" si="2"/>
        <v>City_1</v>
      </c>
      <c r="L12" s="5" t="s">
        <v>61</v>
      </c>
      <c r="M12" s="5" t="s">
        <v>62</v>
      </c>
      <c r="N12" s="5">
        <v>0</v>
      </c>
      <c r="O12" s="24">
        <f>转生地图中转!H17</f>
        <v>7200</v>
      </c>
      <c r="P12" s="24">
        <f>转生地图中转!I17</f>
        <v>6</v>
      </c>
      <c r="Q12" s="5" t="str">
        <f>IF(转生地图中转!F17=转生地图中转!$F$10,"[]",转生地图中转!S17)</f>
        <v>[{"ItemId":50004,"Num":600}]</v>
      </c>
      <c r="R12" s="5">
        <f>IF(转生地图中转!F17=转生地图中转!$F$10,转生地图中转!T17,0)</f>
        <v>0</v>
      </c>
      <c r="U12" s="24">
        <f t="shared" si="1"/>
        <v>6</v>
      </c>
    </row>
    <row r="13" spans="1:21" x14ac:dyDescent="0.15">
      <c r="A13" s="5">
        <v>9</v>
      </c>
      <c r="B13" s="5">
        <v>9</v>
      </c>
      <c r="C13" s="21">
        <v>72</v>
      </c>
      <c r="D13" s="5">
        <v>1</v>
      </c>
      <c r="E13" s="5" t="str">
        <f t="shared" si="0"/>
        <v>CityName1</v>
      </c>
      <c r="F13" s="5" t="str">
        <f>楼层配置!J11</f>
        <v>[15,11,22,4,2,13,7,5,21]</v>
      </c>
      <c r="G13" s="5">
        <v>25</v>
      </c>
      <c r="H13" s="27">
        <f t="shared" si="3"/>
        <v>700</v>
      </c>
      <c r="I13" s="5">
        <f>MIN(I12+10,1000)</f>
        <v>52</v>
      </c>
      <c r="J13" s="5" t="str">
        <f>中转!V18</f>
        <v>[{"ItemId":10002,"Num":3}]</v>
      </c>
      <c r="K13" s="17" t="str">
        <f t="shared" si="2"/>
        <v>City_1</v>
      </c>
      <c r="L13" s="5" t="s">
        <v>63</v>
      </c>
      <c r="M13" s="5" t="s">
        <v>64</v>
      </c>
      <c r="N13" s="5">
        <v>0</v>
      </c>
      <c r="O13" s="24">
        <f>转生地图中转!H18</f>
        <v>900</v>
      </c>
      <c r="P13" s="24">
        <f>转生地图中转!I18</f>
        <v>6</v>
      </c>
      <c r="Q13" s="5" t="str">
        <f>IF(转生地图中转!F18=转生地图中转!$F$10,"[]",转生地图中转!S18)</f>
        <v>[]</v>
      </c>
      <c r="R13" s="5">
        <f>IF(转生地图中转!F18=转生地图中转!$F$10,转生地图中转!T18,0)</f>
        <v>25.627600000000001</v>
      </c>
      <c r="U13" s="24">
        <f t="shared" si="1"/>
        <v>6</v>
      </c>
    </row>
    <row r="14" spans="1:21" x14ac:dyDescent="0.15">
      <c r="A14" s="5">
        <v>10</v>
      </c>
      <c r="B14" s="16">
        <v>10</v>
      </c>
      <c r="C14" s="21">
        <v>90</v>
      </c>
      <c r="D14" s="5">
        <v>1</v>
      </c>
      <c r="E14" s="5" t="str">
        <f t="shared" si="0"/>
        <v>CityName1</v>
      </c>
      <c r="F14" s="5" t="str">
        <f>楼层配置!J12</f>
        <v>[3,18,13,17,22,20,12,19,9,8]</v>
      </c>
      <c r="G14" s="5">
        <v>25</v>
      </c>
      <c r="H14" s="27">
        <f t="shared" si="3"/>
        <v>800</v>
      </c>
      <c r="I14" s="5">
        <f t="shared" ref="I14:I77" si="5">MIN(I13+10,1000)</f>
        <v>62</v>
      </c>
      <c r="J14" s="5" t="str">
        <f>中转!V19</f>
        <v>[{"ItemId":10002,"Num":3}]</v>
      </c>
      <c r="K14" s="17" t="str">
        <f t="shared" si="2"/>
        <v>City_1</v>
      </c>
      <c r="L14" s="5" t="s">
        <v>65</v>
      </c>
      <c r="M14" s="5" t="s">
        <v>66</v>
      </c>
      <c r="N14" s="5">
        <v>0</v>
      </c>
      <c r="O14" s="24">
        <f>转生地图中转!H19</f>
        <v>7200</v>
      </c>
      <c r="P14" s="24">
        <f>转生地图中转!I19</f>
        <v>6</v>
      </c>
      <c r="Q14" s="5" t="str">
        <f>IF(转生地图中转!F19=转生地图中转!$F$10,"[]",转生地图中转!S19)</f>
        <v>[{"ItemId":50002,"Num":5}]</v>
      </c>
      <c r="R14" s="5">
        <f>IF(转生地图中转!F19=转生地图中转!$F$10,转生地图中转!T19,0)</f>
        <v>0</v>
      </c>
      <c r="U14" s="24">
        <f t="shared" si="1"/>
        <v>6</v>
      </c>
    </row>
    <row r="15" spans="1:21" x14ac:dyDescent="0.15">
      <c r="A15" s="5">
        <v>11</v>
      </c>
      <c r="B15" s="5">
        <v>11</v>
      </c>
      <c r="C15" s="21">
        <v>110</v>
      </c>
      <c r="D15" s="5">
        <f>D5+1</f>
        <v>2</v>
      </c>
      <c r="E15" s="5" t="str">
        <f t="shared" si="0"/>
        <v>CityName2</v>
      </c>
      <c r="F15" s="5" t="str">
        <f>楼层配置!J13</f>
        <v>[14,19,22,5,21,1,4,11,17]</v>
      </c>
      <c r="G15" s="5">
        <v>25</v>
      </c>
      <c r="H15" s="27">
        <f t="shared" si="3"/>
        <v>900</v>
      </c>
      <c r="I15" s="5">
        <f t="shared" si="5"/>
        <v>72</v>
      </c>
      <c r="J15" s="5" t="str">
        <f>中转!V20</f>
        <v>[{"ItemId":10002,"Num":3}]</v>
      </c>
      <c r="K15" s="17" t="str">
        <f t="shared" si="2"/>
        <v>City_1</v>
      </c>
      <c r="L15" s="5" t="s">
        <v>67</v>
      </c>
      <c r="M15" s="5" t="s">
        <v>68</v>
      </c>
      <c r="N15" s="5">
        <v>0</v>
      </c>
      <c r="O15" s="24">
        <f>转生地图中转!H20</f>
        <v>900</v>
      </c>
      <c r="P15" s="24">
        <f>转生地图中转!I20</f>
        <v>6</v>
      </c>
      <c r="Q15" s="5" t="str">
        <f>IF(转生地图中转!F20=转生地图中转!$F$10,"[]",转生地图中转!S20)</f>
        <v>[]</v>
      </c>
      <c r="R15" s="5">
        <f>IF(转生地图中转!F20=转生地图中转!$F$10,转生地图中转!T20,0)</f>
        <v>27.411799999999999</v>
      </c>
      <c r="U15" s="24">
        <f t="shared" si="1"/>
        <v>6</v>
      </c>
    </row>
    <row r="16" spans="1:21" x14ac:dyDescent="0.15">
      <c r="A16" s="5">
        <v>12</v>
      </c>
      <c r="B16" s="16">
        <v>12</v>
      </c>
      <c r="C16" s="21">
        <v>144</v>
      </c>
      <c r="D16" s="5">
        <f>D6+1</f>
        <v>2</v>
      </c>
      <c r="E16" s="5" t="str">
        <f t="shared" si="0"/>
        <v>CityName2</v>
      </c>
      <c r="F16" s="5" t="str">
        <f>楼层配置!J14</f>
        <v>[5,3,14,10,9,18,15,6,8,11]</v>
      </c>
      <c r="G16" s="5">
        <v>25</v>
      </c>
      <c r="H16" s="27">
        <f t="shared" si="3"/>
        <v>1000</v>
      </c>
      <c r="I16" s="5">
        <f t="shared" si="5"/>
        <v>82</v>
      </c>
      <c r="J16" s="5" t="str">
        <f>中转!V21</f>
        <v>[{"ItemId":10002,"Num":3}]</v>
      </c>
      <c r="K16" s="17" t="str">
        <f t="shared" si="2"/>
        <v>City_1</v>
      </c>
      <c r="L16" s="5" t="s">
        <v>69</v>
      </c>
      <c r="M16" s="5" t="s">
        <v>70</v>
      </c>
      <c r="N16" s="5">
        <v>0</v>
      </c>
      <c r="O16" s="24">
        <f>转生地图中转!H21</f>
        <v>900</v>
      </c>
      <c r="P16" s="24">
        <f>转生地图中转!I21</f>
        <v>6</v>
      </c>
      <c r="Q16" s="5" t="str">
        <f>IF(转生地图中转!F21=转生地图中转!$F$10,"[]",转生地图中转!S21)</f>
        <v>[]</v>
      </c>
      <c r="R16" s="5">
        <f>IF(转生地图中转!F21=转生地图中转!$F$10,转生地图中转!T21,0)</f>
        <v>28.457599999999999</v>
      </c>
      <c r="U16" s="24">
        <f t="shared" si="1"/>
        <v>6</v>
      </c>
    </row>
    <row r="17" spans="1:21" x14ac:dyDescent="0.15">
      <c r="A17" s="5">
        <v>13</v>
      </c>
      <c r="B17" s="5">
        <v>13</v>
      </c>
      <c r="C17" s="21">
        <v>182</v>
      </c>
      <c r="D17" s="5">
        <f t="shared" ref="D17:D48" si="6">D7+1</f>
        <v>2</v>
      </c>
      <c r="E17" s="5" t="str">
        <f t="shared" si="0"/>
        <v>CityName2</v>
      </c>
      <c r="F17" s="5" t="str">
        <f>F14</f>
        <v>[3,18,13,17,22,20,12,19,9,8]</v>
      </c>
      <c r="G17" s="5">
        <v>25</v>
      </c>
      <c r="H17" s="27">
        <f t="shared" si="3"/>
        <v>1100</v>
      </c>
      <c r="I17" s="5">
        <f t="shared" si="5"/>
        <v>92</v>
      </c>
      <c r="J17" s="5" t="str">
        <f>中转!V22</f>
        <v>[{"ItemId":10002,"Num":3}]</v>
      </c>
      <c r="K17" s="17" t="str">
        <f t="shared" si="2"/>
        <v>City_1</v>
      </c>
      <c r="L17" s="5" t="s">
        <v>71</v>
      </c>
      <c r="M17" s="5" t="s">
        <v>72</v>
      </c>
      <c r="N17" s="5">
        <v>0</v>
      </c>
      <c r="O17" s="24">
        <f>转生地图中转!H22</f>
        <v>1800</v>
      </c>
      <c r="P17" s="24">
        <f>转生地图中转!I22</f>
        <v>4</v>
      </c>
      <c r="Q17" s="5" t="str">
        <f>IF(转生地图中转!F22=转生地图中转!$F$10,"[]",转生地图中转!S22)</f>
        <v>[{"ItemId":50004,"Num":600}]</v>
      </c>
      <c r="R17" s="5">
        <f>IF(转生地图中转!F22=转生地图中转!$F$10,转生地图中转!T22,0)</f>
        <v>0</v>
      </c>
      <c r="U17" s="24">
        <f t="shared" si="1"/>
        <v>4</v>
      </c>
    </row>
    <row r="18" spans="1:21" x14ac:dyDescent="0.15">
      <c r="A18" s="5">
        <v>14</v>
      </c>
      <c r="B18" s="16">
        <v>14</v>
      </c>
      <c r="C18" s="21">
        <v>196</v>
      </c>
      <c r="D18" s="5">
        <f t="shared" si="6"/>
        <v>2</v>
      </c>
      <c r="E18" s="5" t="str">
        <f t="shared" si="0"/>
        <v>CityName2</v>
      </c>
      <c r="F18" s="5" t="str">
        <f>F15</f>
        <v>[14,19,22,5,21,1,4,11,17]</v>
      </c>
      <c r="G18" s="5">
        <v>25</v>
      </c>
      <c r="H18" s="27">
        <f t="shared" si="3"/>
        <v>1200</v>
      </c>
      <c r="I18" s="5">
        <f t="shared" si="5"/>
        <v>102</v>
      </c>
      <c r="J18" s="5" t="str">
        <f>中转!V23</f>
        <v>[{"ItemId":10002,"Num":3}]</v>
      </c>
      <c r="K18" s="17" t="str">
        <f t="shared" si="2"/>
        <v>City_1</v>
      </c>
      <c r="L18" s="5" t="s">
        <v>73</v>
      </c>
      <c r="M18" s="5" t="s">
        <v>74</v>
      </c>
      <c r="N18" s="5">
        <v>0</v>
      </c>
      <c r="O18" s="24">
        <f>转生地图中转!H23</f>
        <v>129600</v>
      </c>
      <c r="P18" s="24">
        <f>转生地图中转!I23</f>
        <v>1</v>
      </c>
      <c r="Q18" s="5" t="str">
        <f>IF(转生地图中转!F23=转生地图中转!$F$10,"[]",转生地图中转!S23)</f>
        <v>[{"ItemId":10001,"Num":3}]</v>
      </c>
      <c r="R18" s="5">
        <f>IF(转生地图中转!F23=转生地图中转!$F$10,转生地图中转!T23,0)</f>
        <v>0</v>
      </c>
      <c r="U18" s="24">
        <f t="shared" si="1"/>
        <v>1</v>
      </c>
    </row>
    <row r="19" spans="1:21" x14ac:dyDescent="0.15">
      <c r="A19" s="5">
        <v>15</v>
      </c>
      <c r="B19" s="5">
        <v>15</v>
      </c>
      <c r="C19" s="21">
        <v>240</v>
      </c>
      <c r="D19" s="5">
        <f t="shared" si="6"/>
        <v>2</v>
      </c>
      <c r="E19" s="5" t="str">
        <f t="shared" si="0"/>
        <v>CityName2</v>
      </c>
      <c r="F19" s="5" t="str">
        <f>F16</f>
        <v>[5,3,14,10,9,18,15,6,8,11]</v>
      </c>
      <c r="G19" s="5">
        <v>25</v>
      </c>
      <c r="H19" s="27">
        <f t="shared" si="3"/>
        <v>1300</v>
      </c>
      <c r="I19" s="5">
        <f t="shared" si="5"/>
        <v>112</v>
      </c>
      <c r="J19" s="5" t="str">
        <f>中转!V24</f>
        <v>[{"ItemId":10002,"Num":3}]</v>
      </c>
      <c r="K19" s="17" t="str">
        <f t="shared" si="2"/>
        <v>City_1</v>
      </c>
      <c r="L19" s="5" t="s">
        <v>75</v>
      </c>
      <c r="M19" s="5" t="s">
        <v>76</v>
      </c>
      <c r="N19" s="5">
        <v>0</v>
      </c>
      <c r="O19" s="24">
        <f>转生地图中转!H24</f>
        <v>3600</v>
      </c>
      <c r="P19" s="24">
        <f>转生地图中转!I24</f>
        <v>6</v>
      </c>
      <c r="Q19" s="5" t="str">
        <f>IF(转生地图中转!F24=转生地图中转!$F$10,"[]",转生地图中转!S24)</f>
        <v>[{"ItemId":50004,"Num":1200}]</v>
      </c>
      <c r="R19" s="5">
        <f>IF(转生地图中转!F24=转生地图中转!$F$10,转生地图中转!T24,0)</f>
        <v>0</v>
      </c>
      <c r="U19" s="24">
        <f t="shared" si="1"/>
        <v>6</v>
      </c>
    </row>
    <row r="20" spans="1:21" x14ac:dyDescent="0.15">
      <c r="A20" s="5">
        <v>16</v>
      </c>
      <c r="B20" s="16">
        <v>16</v>
      </c>
      <c r="C20" s="21">
        <v>256</v>
      </c>
      <c r="D20" s="5">
        <f t="shared" si="6"/>
        <v>2</v>
      </c>
      <c r="E20" s="5" t="str">
        <f t="shared" si="0"/>
        <v>CityName2</v>
      </c>
      <c r="F20" s="5" t="str">
        <f>F17</f>
        <v>[3,18,13,17,22,20,12,19,9,8]</v>
      </c>
      <c r="G20" s="5">
        <v>25</v>
      </c>
      <c r="H20" s="27">
        <f t="shared" si="3"/>
        <v>1400</v>
      </c>
      <c r="I20" s="5">
        <f t="shared" si="5"/>
        <v>122</v>
      </c>
      <c r="J20" s="5" t="str">
        <f>中转!V25</f>
        <v>[{"ItemId":10002,"Num":3}]</v>
      </c>
      <c r="K20" s="17" t="str">
        <f t="shared" si="2"/>
        <v>City_1</v>
      </c>
      <c r="L20" s="5" t="s">
        <v>77</v>
      </c>
      <c r="M20" s="5" t="s">
        <v>78</v>
      </c>
      <c r="N20" s="5">
        <v>0</v>
      </c>
      <c r="O20" s="24">
        <f>转生地图中转!H25</f>
        <v>900</v>
      </c>
      <c r="P20" s="24">
        <f>转生地图中转!I25</f>
        <v>6</v>
      </c>
      <c r="Q20" s="5" t="str">
        <f>IF(转生地图中转!F25=转生地图中转!$F$10,"[]",转生地图中转!S25)</f>
        <v>[]</v>
      </c>
      <c r="R20" s="5">
        <f>IF(转生地图中转!F25=转生地图中转!$F$10,转生地图中转!T25,0)</f>
        <v>30.3645</v>
      </c>
      <c r="U20" s="24">
        <f t="shared" si="1"/>
        <v>6</v>
      </c>
    </row>
    <row r="21" spans="1:21" x14ac:dyDescent="0.15">
      <c r="A21" s="5">
        <v>17</v>
      </c>
      <c r="B21" s="5">
        <v>17</v>
      </c>
      <c r="C21" s="21">
        <v>306</v>
      </c>
      <c r="D21" s="5">
        <f t="shared" si="6"/>
        <v>2</v>
      </c>
      <c r="E21" s="5" t="str">
        <f t="shared" si="0"/>
        <v>CityName2</v>
      </c>
      <c r="F21" s="5" t="str">
        <f>F18</f>
        <v>[14,19,22,5,21,1,4,11,17]</v>
      </c>
      <c r="G21" s="5">
        <v>25</v>
      </c>
      <c r="H21" s="27">
        <f t="shared" si="3"/>
        <v>1500</v>
      </c>
      <c r="I21" s="5">
        <f t="shared" si="5"/>
        <v>132</v>
      </c>
      <c r="J21" s="5" t="str">
        <f>中转!V26</f>
        <v>[{"ItemId":10002,"Num":3}]</v>
      </c>
      <c r="K21" s="17" t="str">
        <f t="shared" si="2"/>
        <v>City_1</v>
      </c>
      <c r="L21" s="5" t="s">
        <v>79</v>
      </c>
      <c r="M21" s="5" t="s">
        <v>80</v>
      </c>
      <c r="N21" s="5">
        <v>0</v>
      </c>
      <c r="O21" s="24">
        <f>转生地图中转!H26</f>
        <v>900</v>
      </c>
      <c r="P21" s="24">
        <f>转生地图中转!I26</f>
        <v>6</v>
      </c>
      <c r="Q21" s="5" t="str">
        <f>IF(转生地图中转!F26=转生地图中转!$F$10,"[]",转生地图中转!S26)</f>
        <v>[]</v>
      </c>
      <c r="R21" s="5">
        <f>IF(转生地图中转!F26=转生地图中转!$F$10,转生地图中转!T26,0)</f>
        <v>31.4041</v>
      </c>
      <c r="U21" s="24">
        <f t="shared" si="1"/>
        <v>6</v>
      </c>
    </row>
    <row r="22" spans="1:21" x14ac:dyDescent="0.15">
      <c r="A22" s="5">
        <v>18</v>
      </c>
      <c r="B22" s="16">
        <v>18</v>
      </c>
      <c r="C22" s="21">
        <v>324</v>
      </c>
      <c r="D22" s="5">
        <f t="shared" si="6"/>
        <v>2</v>
      </c>
      <c r="E22" s="5" t="str">
        <f t="shared" si="0"/>
        <v>CityName2</v>
      </c>
      <c r="F22" s="5" t="str">
        <f t="shared" ref="F22:F82" si="7">F19</f>
        <v>[5,3,14,10,9,18,15,6,8,11]</v>
      </c>
      <c r="G22" s="5">
        <v>25</v>
      </c>
      <c r="H22" s="27">
        <f t="shared" si="3"/>
        <v>1600</v>
      </c>
      <c r="I22" s="5">
        <f t="shared" si="5"/>
        <v>142</v>
      </c>
      <c r="J22" s="5" t="str">
        <f>中转!V27</f>
        <v>[{"ItemId":10002,"Num":3}]</v>
      </c>
      <c r="K22" s="17" t="str">
        <f t="shared" si="2"/>
        <v>City_1</v>
      </c>
      <c r="L22" s="5" t="s">
        <v>81</v>
      </c>
      <c r="M22" s="5" t="s">
        <v>82</v>
      </c>
      <c r="N22" s="5">
        <v>0</v>
      </c>
      <c r="O22" s="24">
        <f>转生地图中转!H27</f>
        <v>7200</v>
      </c>
      <c r="P22" s="24">
        <f>转生地图中转!I27</f>
        <v>6</v>
      </c>
      <c r="Q22" s="5" t="str">
        <f>IF(转生地图中转!F27=转生地图中转!$F$10,"[]",转生地图中转!S27)</f>
        <v>[{"ItemId":50004,"Num":2400}]</v>
      </c>
      <c r="R22" s="5">
        <f>IF(转生地图中转!F27=转生地图中转!$F$10,转生地图中转!T27,0)</f>
        <v>0</v>
      </c>
      <c r="U22" s="24">
        <f t="shared" si="1"/>
        <v>6</v>
      </c>
    </row>
    <row r="23" spans="1:21" x14ac:dyDescent="0.15">
      <c r="A23" s="5">
        <v>19</v>
      </c>
      <c r="B23" s="5">
        <v>19</v>
      </c>
      <c r="C23" s="21">
        <v>380</v>
      </c>
      <c r="D23" s="5">
        <f t="shared" si="6"/>
        <v>2</v>
      </c>
      <c r="E23" s="5" t="str">
        <f t="shared" si="0"/>
        <v>CityName2</v>
      </c>
      <c r="F23" s="5" t="str">
        <f t="shared" si="7"/>
        <v>[3,18,13,17,22,20,12,19,9,8]</v>
      </c>
      <c r="G23" s="5">
        <v>25</v>
      </c>
      <c r="H23" s="27">
        <f t="shared" si="3"/>
        <v>1700</v>
      </c>
      <c r="I23" s="5">
        <f t="shared" si="5"/>
        <v>152</v>
      </c>
      <c r="J23" s="5" t="str">
        <f>中转!V28</f>
        <v>[{"ItemId":10002,"Num":3}]</v>
      </c>
      <c r="K23" s="17" t="str">
        <f t="shared" si="2"/>
        <v>City_1</v>
      </c>
      <c r="L23" s="5" t="s">
        <v>83</v>
      </c>
      <c r="M23" s="5" t="s">
        <v>84</v>
      </c>
      <c r="N23" s="5">
        <v>0</v>
      </c>
      <c r="O23" s="24">
        <f>转生地图中转!H28</f>
        <v>900</v>
      </c>
      <c r="P23" s="24">
        <f>转生地图中转!I28</f>
        <v>6</v>
      </c>
      <c r="Q23" s="5" t="str">
        <f>IF(转生地图中转!F28=转生地图中转!$F$10,"[]",转生地图中转!S28)</f>
        <v>[]</v>
      </c>
      <c r="R23" s="5">
        <f>IF(转生地图中转!F28=转生地图中转!$F$10,转生地图中转!T28,0)</f>
        <v>32.479999999999997</v>
      </c>
      <c r="U23" s="24">
        <f t="shared" si="1"/>
        <v>6</v>
      </c>
    </row>
    <row r="24" spans="1:21" x14ac:dyDescent="0.15">
      <c r="A24" s="5">
        <v>20</v>
      </c>
      <c r="B24" s="16">
        <v>20</v>
      </c>
      <c r="C24" s="21">
        <v>400</v>
      </c>
      <c r="D24" s="5">
        <f t="shared" si="6"/>
        <v>2</v>
      </c>
      <c r="E24" s="5" t="str">
        <f t="shared" si="0"/>
        <v>CityName2</v>
      </c>
      <c r="F24" s="5" t="str">
        <f t="shared" si="7"/>
        <v>[14,19,22,5,21,1,4,11,17]</v>
      </c>
      <c r="G24" s="5">
        <v>25</v>
      </c>
      <c r="H24" s="27">
        <f t="shared" si="3"/>
        <v>1800</v>
      </c>
      <c r="I24" s="5">
        <f t="shared" si="5"/>
        <v>162</v>
      </c>
      <c r="J24" s="5" t="str">
        <f>中转!V29</f>
        <v>[{"ItemId":10002,"Num":3}]</v>
      </c>
      <c r="K24" s="17" t="str">
        <f t="shared" si="2"/>
        <v>City_1</v>
      </c>
      <c r="L24" s="5" t="s">
        <v>85</v>
      </c>
      <c r="M24" s="5" t="s">
        <v>86</v>
      </c>
      <c r="N24" s="5">
        <v>0</v>
      </c>
      <c r="O24" s="24">
        <f>转生地图中转!H29</f>
        <v>7200</v>
      </c>
      <c r="P24" s="24">
        <f>转生地图中转!I29</f>
        <v>6</v>
      </c>
      <c r="Q24" s="5" t="str">
        <f>IF(转生地图中转!F29=转生地图中转!$F$10,"[]",转生地图中转!S29)</f>
        <v>[{"ItemId":50002,"Num":5}]</v>
      </c>
      <c r="R24" s="5">
        <f>IF(转生地图中转!F29=转生地图中转!$F$10,转生地图中转!T29,0)</f>
        <v>0</v>
      </c>
      <c r="U24" s="24">
        <f t="shared" si="1"/>
        <v>6</v>
      </c>
    </row>
    <row r="25" spans="1:21" x14ac:dyDescent="0.15">
      <c r="A25" s="5">
        <v>21</v>
      </c>
      <c r="B25" s="5">
        <v>21</v>
      </c>
      <c r="C25" s="21">
        <v>420</v>
      </c>
      <c r="D25" s="5">
        <f t="shared" si="6"/>
        <v>3</v>
      </c>
      <c r="E25" s="5" t="str">
        <f t="shared" si="0"/>
        <v>CityName3</v>
      </c>
      <c r="F25" s="5" t="str">
        <f t="shared" si="7"/>
        <v>[5,3,14,10,9,18,15,6,8,11]</v>
      </c>
      <c r="G25" s="5">
        <v>25</v>
      </c>
      <c r="H25" s="27">
        <f t="shared" si="3"/>
        <v>1900</v>
      </c>
      <c r="I25" s="5">
        <f t="shared" si="5"/>
        <v>172</v>
      </c>
      <c r="J25" s="5" t="str">
        <f>中转!V30</f>
        <v>[{"ItemId":10002,"Num":3}]</v>
      </c>
      <c r="K25" s="17" t="str">
        <f t="shared" si="2"/>
        <v>City_1</v>
      </c>
      <c r="L25" s="5" t="str">
        <f>L5</f>
        <v>SceneFloor_1</v>
      </c>
      <c r="M25" s="5" t="str">
        <f>M5</f>
        <v>SpriteUi/Building/City/Icon/Building001</v>
      </c>
      <c r="N25" s="5">
        <v>0</v>
      </c>
      <c r="O25" s="24">
        <f>转生地图中转!H30</f>
        <v>900</v>
      </c>
      <c r="P25" s="24">
        <f>转生地图中转!I30</f>
        <v>6</v>
      </c>
      <c r="Q25" s="5" t="str">
        <f>IF(转生地图中转!F30=转生地图中转!$F$10,"[]",转生地图中转!S30)</f>
        <v>[]</v>
      </c>
      <c r="R25" s="5">
        <f>IF(转生地图中转!F30=转生地图中转!$F$10,转生地图中转!T30,0)</f>
        <v>34.552199999999999</v>
      </c>
      <c r="U25" s="24">
        <f t="shared" si="1"/>
        <v>6</v>
      </c>
    </row>
    <row r="26" spans="1:21" x14ac:dyDescent="0.15">
      <c r="A26" s="5">
        <v>22</v>
      </c>
      <c r="B26" s="16">
        <v>22</v>
      </c>
      <c r="C26" s="21">
        <v>440</v>
      </c>
      <c r="D26" s="5">
        <f t="shared" si="6"/>
        <v>3</v>
      </c>
      <c r="E26" s="5" t="str">
        <f t="shared" si="0"/>
        <v>CityName3</v>
      </c>
      <c r="F26" s="5" t="str">
        <f t="shared" si="7"/>
        <v>[3,18,13,17,22,20,12,19,9,8]</v>
      </c>
      <c r="G26" s="5">
        <v>25</v>
      </c>
      <c r="H26" s="27">
        <f t="shared" si="3"/>
        <v>2000</v>
      </c>
      <c r="I26" s="5">
        <f t="shared" si="5"/>
        <v>182</v>
      </c>
      <c r="J26" s="5" t="str">
        <f>中转!V31</f>
        <v>[{"ItemId":10002,"Num":3}]</v>
      </c>
      <c r="K26" s="17" t="str">
        <f t="shared" si="2"/>
        <v>City_1</v>
      </c>
      <c r="L26" s="5" t="str">
        <f t="shared" ref="L26:L57" si="8">L6</f>
        <v>SceneFloor_6</v>
      </c>
      <c r="M26" s="5" t="str">
        <f t="shared" ref="M26:M57" si="9">M6</f>
        <v>SpriteUi/Building/City/Icon/Building006</v>
      </c>
      <c r="N26" s="5">
        <v>0</v>
      </c>
      <c r="O26" s="24">
        <f>转生地图中转!H31</f>
        <v>900</v>
      </c>
      <c r="P26" s="24">
        <f>转生地图中转!I31</f>
        <v>6</v>
      </c>
      <c r="Q26" s="5" t="str">
        <f>IF(转生地图中转!F31=转生地图中转!$F$10,"[]",转生地图中转!S31)</f>
        <v>[]</v>
      </c>
      <c r="R26" s="5">
        <f>IF(转生地图中转!F31=转生地图中转!$F$10,转生地图中转!T31,0)</f>
        <v>35.5869</v>
      </c>
      <c r="U26" s="24">
        <f t="shared" si="1"/>
        <v>6</v>
      </c>
    </row>
    <row r="27" spans="1:21" x14ac:dyDescent="0.15">
      <c r="A27" s="5">
        <v>23</v>
      </c>
      <c r="B27" s="5">
        <v>23</v>
      </c>
      <c r="C27" s="21">
        <v>460</v>
      </c>
      <c r="D27" s="5">
        <f t="shared" si="6"/>
        <v>3</v>
      </c>
      <c r="E27" s="5" t="str">
        <f t="shared" si="0"/>
        <v>CityName3</v>
      </c>
      <c r="F27" s="5" t="str">
        <f t="shared" si="7"/>
        <v>[14,19,22,5,21,1,4,11,17]</v>
      </c>
      <c r="G27" s="5">
        <v>25</v>
      </c>
      <c r="H27" s="27">
        <f t="shared" si="3"/>
        <v>2100</v>
      </c>
      <c r="I27" s="5">
        <f t="shared" si="5"/>
        <v>192</v>
      </c>
      <c r="J27" s="5" t="str">
        <f>中转!V32</f>
        <v>[{"ItemId":10002,"Num":3}]</v>
      </c>
      <c r="K27" s="17" t="str">
        <f t="shared" si="2"/>
        <v>City_1</v>
      </c>
      <c r="L27" s="5" t="str">
        <f t="shared" si="8"/>
        <v>SceneFloor_2</v>
      </c>
      <c r="M27" s="5" t="str">
        <f t="shared" si="9"/>
        <v>SpriteUi/Building/City/Icon/Building002</v>
      </c>
      <c r="N27" s="5">
        <v>0</v>
      </c>
      <c r="O27" s="24">
        <f>转生地图中转!H32</f>
        <v>1800</v>
      </c>
      <c r="P27" s="24">
        <f>转生地图中转!I32</f>
        <v>4</v>
      </c>
      <c r="Q27" s="5" t="str">
        <f>IF(转生地图中转!F32=转生地图中转!$F$10,"[]",转生地图中转!S32)</f>
        <v>[{"ItemId":50004,"Num":602}]</v>
      </c>
      <c r="R27" s="5">
        <f>IF(转生地图中转!F32=转生地图中转!$F$10,转生地图中转!T32,0)</f>
        <v>0</v>
      </c>
      <c r="U27" s="24">
        <f t="shared" si="1"/>
        <v>4</v>
      </c>
    </row>
    <row r="28" spans="1:21" x14ac:dyDescent="0.15">
      <c r="A28" s="5">
        <v>24</v>
      </c>
      <c r="B28" s="16">
        <v>24</v>
      </c>
      <c r="C28" s="21">
        <v>480</v>
      </c>
      <c r="D28" s="5">
        <f t="shared" si="6"/>
        <v>3</v>
      </c>
      <c r="E28" s="5" t="str">
        <f t="shared" si="0"/>
        <v>CityName3</v>
      </c>
      <c r="F28" s="5" t="str">
        <f t="shared" si="7"/>
        <v>[5,3,14,10,9,18,15,6,8,11]</v>
      </c>
      <c r="G28" s="5">
        <v>25</v>
      </c>
      <c r="H28" s="27">
        <f t="shared" si="3"/>
        <v>2200</v>
      </c>
      <c r="I28" s="5">
        <f t="shared" si="5"/>
        <v>202</v>
      </c>
      <c r="J28" s="5" t="str">
        <f>中转!V33</f>
        <v>[{"ItemId":10002,"Num":3}]</v>
      </c>
      <c r="K28" s="17" t="str">
        <f t="shared" si="2"/>
        <v>City_1</v>
      </c>
      <c r="L28" s="5" t="str">
        <f t="shared" si="8"/>
        <v>SceneFloor_3</v>
      </c>
      <c r="M28" s="5" t="str">
        <f t="shared" si="9"/>
        <v>SpriteUi/Building/City/Icon/Building003</v>
      </c>
      <c r="N28" s="5">
        <v>0</v>
      </c>
      <c r="O28" s="24">
        <f>转生地图中转!H33</f>
        <v>129600</v>
      </c>
      <c r="P28" s="24">
        <f>转生地图中转!I33</f>
        <v>1</v>
      </c>
      <c r="Q28" s="5" t="str">
        <f>IF(转生地图中转!F33=转生地图中转!$F$10,"[]",转生地图中转!S33)</f>
        <v>[{"ItemId":10001,"Num":1}]</v>
      </c>
      <c r="R28" s="5">
        <f>IF(转生地图中转!F33=转生地图中转!$F$10,转生地图中转!T33,0)</f>
        <v>0</v>
      </c>
      <c r="U28" s="24">
        <f t="shared" si="1"/>
        <v>1</v>
      </c>
    </row>
    <row r="29" spans="1:21" x14ac:dyDescent="0.15">
      <c r="A29" s="5">
        <v>25</v>
      </c>
      <c r="B29" s="5">
        <v>25</v>
      </c>
      <c r="C29" s="21">
        <v>500</v>
      </c>
      <c r="D29" s="5">
        <f t="shared" si="6"/>
        <v>3</v>
      </c>
      <c r="E29" s="5" t="str">
        <f t="shared" si="0"/>
        <v>CityName3</v>
      </c>
      <c r="F29" s="5" t="str">
        <f t="shared" si="7"/>
        <v>[3,18,13,17,22,20,12,19,9,8]</v>
      </c>
      <c r="G29" s="5">
        <v>25</v>
      </c>
      <c r="H29" s="27">
        <f t="shared" si="3"/>
        <v>2300</v>
      </c>
      <c r="I29" s="5">
        <f t="shared" si="5"/>
        <v>212</v>
      </c>
      <c r="J29" s="5" t="str">
        <f>中转!V34</f>
        <v>[{"ItemId":10002,"Num":3}]</v>
      </c>
      <c r="K29" s="17" t="str">
        <f t="shared" si="2"/>
        <v>City_1</v>
      </c>
      <c r="L29" s="5" t="str">
        <f t="shared" si="8"/>
        <v>SceneFloor_4</v>
      </c>
      <c r="M29" s="5" t="str">
        <f t="shared" si="9"/>
        <v>SpriteUi/Building/City/Icon/Building004</v>
      </c>
      <c r="N29" s="5">
        <v>0</v>
      </c>
      <c r="O29" s="24">
        <f>转生地图中转!H34</f>
        <v>3600</v>
      </c>
      <c r="P29" s="24">
        <f>转生地图中转!I34</f>
        <v>6</v>
      </c>
      <c r="Q29" s="5" t="str">
        <f>IF(转生地图中转!F34=转生地图中转!$F$10,"[]",转生地图中转!S34)</f>
        <v>[{"ItemId":50004,"Num":1204}]</v>
      </c>
      <c r="R29" s="5">
        <f>IF(转生地图中转!F34=转生地图中转!$F$10,转生地图中转!T34,0)</f>
        <v>0</v>
      </c>
      <c r="U29" s="24">
        <f t="shared" si="1"/>
        <v>6</v>
      </c>
    </row>
    <row r="30" spans="1:21" x14ac:dyDescent="0.15">
      <c r="A30" s="5">
        <v>26</v>
      </c>
      <c r="B30" s="16">
        <v>26</v>
      </c>
      <c r="C30" s="21">
        <v>1040</v>
      </c>
      <c r="D30" s="5">
        <f t="shared" si="6"/>
        <v>3</v>
      </c>
      <c r="E30" s="5" t="str">
        <f t="shared" si="0"/>
        <v>CityName3</v>
      </c>
      <c r="F30" s="5" t="str">
        <f t="shared" si="7"/>
        <v>[14,19,22,5,21,1,4,11,17]</v>
      </c>
      <c r="G30" s="5">
        <v>25</v>
      </c>
      <c r="H30" s="27">
        <f t="shared" si="3"/>
        <v>2400</v>
      </c>
      <c r="I30" s="5">
        <f t="shared" si="5"/>
        <v>222</v>
      </c>
      <c r="J30" s="5" t="str">
        <f>中转!V35</f>
        <v>[{"ItemId":10002,"Num":3}]</v>
      </c>
      <c r="K30" s="17" t="str">
        <f t="shared" si="2"/>
        <v>City_1</v>
      </c>
      <c r="L30" s="5" t="str">
        <f t="shared" si="8"/>
        <v>SceneFloor_9</v>
      </c>
      <c r="M30" s="5" t="str">
        <f t="shared" si="9"/>
        <v>SpriteUi/Building/City/Icon/Building009</v>
      </c>
      <c r="N30" s="5">
        <v>0</v>
      </c>
      <c r="O30" s="24">
        <f>转生地图中转!H35</f>
        <v>900</v>
      </c>
      <c r="P30" s="24">
        <f>转生地图中转!I35</f>
        <v>6</v>
      </c>
      <c r="Q30" s="5" t="str">
        <f>IF(转生地图中转!F35=转生地图中转!$F$10,"[]",转生地图中转!S35)</f>
        <v>[]</v>
      </c>
      <c r="R30" s="5">
        <f>IF(转生地图中转!F35=转生地图中转!$F$10,转生地图中转!T35,0)</f>
        <v>38.040100000000002</v>
      </c>
      <c r="U30" s="24">
        <f t="shared" si="1"/>
        <v>6</v>
      </c>
    </row>
    <row r="31" spans="1:21" x14ac:dyDescent="0.15">
      <c r="A31" s="5">
        <v>27</v>
      </c>
      <c r="B31" s="5">
        <v>27</v>
      </c>
      <c r="C31" s="21">
        <v>1080</v>
      </c>
      <c r="D31" s="5">
        <f t="shared" si="6"/>
        <v>3</v>
      </c>
      <c r="E31" s="5" t="str">
        <f t="shared" si="0"/>
        <v>CityName3</v>
      </c>
      <c r="F31" s="5" t="str">
        <f t="shared" si="7"/>
        <v>[5,3,14,10,9,18,15,6,8,11]</v>
      </c>
      <c r="G31" s="5">
        <v>25</v>
      </c>
      <c r="H31" s="27">
        <f t="shared" si="3"/>
        <v>2500</v>
      </c>
      <c r="I31" s="5">
        <f t="shared" si="5"/>
        <v>232</v>
      </c>
      <c r="J31" s="5" t="str">
        <f>中转!V36</f>
        <v>[{"ItemId":10002,"Num":3}]</v>
      </c>
      <c r="K31" s="17" t="str">
        <f t="shared" si="2"/>
        <v>City_1</v>
      </c>
      <c r="L31" s="5" t="str">
        <f t="shared" si="8"/>
        <v>SceneFloor_10</v>
      </c>
      <c r="M31" s="5" t="str">
        <f t="shared" si="9"/>
        <v>SpriteUi/Building/City/Icon/Building010</v>
      </c>
      <c r="N31" s="5">
        <v>0</v>
      </c>
      <c r="O31" s="24">
        <f>转生地图中转!H36</f>
        <v>900</v>
      </c>
      <c r="P31" s="24">
        <f>转生地图中转!I36</f>
        <v>6</v>
      </c>
      <c r="Q31" s="5" t="str">
        <f>IF(转生地图中转!F36=转生地图中转!$F$10,"[]",转生地图中转!S36)</f>
        <v>[]</v>
      </c>
      <c r="R31" s="5">
        <f>IF(转生地图中转!F36=转生地图中转!$F$10,转生地图中转!T36,0)</f>
        <v>39.071100000000001</v>
      </c>
      <c r="U31" s="24">
        <f t="shared" si="1"/>
        <v>6</v>
      </c>
    </row>
    <row r="32" spans="1:21" x14ac:dyDescent="0.15">
      <c r="A32" s="5">
        <v>28</v>
      </c>
      <c r="B32" s="16">
        <v>28</v>
      </c>
      <c r="C32" s="21">
        <v>1120</v>
      </c>
      <c r="D32" s="5">
        <f t="shared" si="6"/>
        <v>3</v>
      </c>
      <c r="E32" s="5" t="str">
        <f t="shared" si="0"/>
        <v>CityName3</v>
      </c>
      <c r="F32" s="5" t="str">
        <f t="shared" si="7"/>
        <v>[3,18,13,17,22,20,12,19,9,8]</v>
      </c>
      <c r="G32" s="5">
        <v>25</v>
      </c>
      <c r="H32" s="27">
        <f t="shared" si="3"/>
        <v>2600</v>
      </c>
      <c r="I32" s="5">
        <f t="shared" si="5"/>
        <v>242</v>
      </c>
      <c r="J32" s="5" t="str">
        <f>中转!V37</f>
        <v>[{"ItemId":10002,"Num":3}]</v>
      </c>
      <c r="K32" s="17" t="str">
        <f t="shared" si="2"/>
        <v>City_1</v>
      </c>
      <c r="L32" s="5" t="str">
        <f t="shared" si="8"/>
        <v>SceneFloor_7</v>
      </c>
      <c r="M32" s="5" t="str">
        <f t="shared" si="9"/>
        <v>SpriteUi/Building/City/Icon/Building007</v>
      </c>
      <c r="N32" s="5">
        <v>0</v>
      </c>
      <c r="O32" s="24">
        <f>转生地图中转!H37</f>
        <v>7200</v>
      </c>
      <c r="P32" s="24">
        <f>转生地图中转!I37</f>
        <v>6</v>
      </c>
      <c r="Q32" s="5" t="str">
        <f>IF(转生地图中转!F37=转生地图中转!$F$10,"[]",转生地图中转!S37)</f>
        <v>[{"ItemId":50004,"Num":2408}]</v>
      </c>
      <c r="R32" s="5">
        <f>IF(转生地图中转!F37=转生地图中转!$F$10,转生地图中转!T37,0)</f>
        <v>0</v>
      </c>
      <c r="U32" s="24">
        <f t="shared" si="1"/>
        <v>6</v>
      </c>
    </row>
    <row r="33" spans="1:21" x14ac:dyDescent="0.15">
      <c r="A33" s="5">
        <v>29</v>
      </c>
      <c r="B33" s="5">
        <v>29</v>
      </c>
      <c r="C33" s="21">
        <v>1160</v>
      </c>
      <c r="D33" s="5">
        <f t="shared" si="6"/>
        <v>3</v>
      </c>
      <c r="E33" s="5" t="str">
        <f t="shared" si="0"/>
        <v>CityName3</v>
      </c>
      <c r="F33" s="5" t="str">
        <f t="shared" si="7"/>
        <v>[14,19,22,5,21,1,4,11,17]</v>
      </c>
      <c r="G33" s="5">
        <v>25</v>
      </c>
      <c r="H33" s="27">
        <f t="shared" si="3"/>
        <v>2700</v>
      </c>
      <c r="I33" s="5">
        <f t="shared" si="5"/>
        <v>252</v>
      </c>
      <c r="J33" s="5" t="str">
        <f>中转!V38</f>
        <v>[{"ItemId":10002,"Num":3}]</v>
      </c>
      <c r="K33" s="17" t="str">
        <f t="shared" si="2"/>
        <v>City_1</v>
      </c>
      <c r="L33" s="5" t="str">
        <f t="shared" si="8"/>
        <v>SceneFloor_5</v>
      </c>
      <c r="M33" s="5" t="str">
        <f t="shared" si="9"/>
        <v>SpriteUi/Building/City/Icon/Building005</v>
      </c>
      <c r="N33" s="5">
        <v>0</v>
      </c>
      <c r="O33" s="24">
        <f>转生地图中转!H38</f>
        <v>900</v>
      </c>
      <c r="P33" s="24">
        <f>转生地图中转!I38</f>
        <v>6</v>
      </c>
      <c r="Q33" s="5" t="str">
        <f>IF(转生地图中转!F38=转生地图中转!$F$10,"[]",转生地图中转!S38)</f>
        <v>[]</v>
      </c>
      <c r="R33" s="5">
        <f>IF(转生地图中转!F38=转生地图中转!$F$10,转生地图中转!T38,0)</f>
        <v>40.1312</v>
      </c>
      <c r="U33" s="24">
        <f t="shared" si="1"/>
        <v>6</v>
      </c>
    </row>
    <row r="34" spans="1:21" x14ac:dyDescent="0.15">
      <c r="A34" s="5">
        <v>30</v>
      </c>
      <c r="B34" s="16">
        <v>30</v>
      </c>
      <c r="C34" s="21">
        <v>1200</v>
      </c>
      <c r="D34" s="5">
        <f t="shared" si="6"/>
        <v>3</v>
      </c>
      <c r="E34" s="5" t="str">
        <f t="shared" si="0"/>
        <v>CityName3</v>
      </c>
      <c r="F34" s="5" t="str">
        <f t="shared" si="7"/>
        <v>[5,3,14,10,9,18,15,6,8,11]</v>
      </c>
      <c r="G34" s="5">
        <v>25</v>
      </c>
      <c r="H34" s="27">
        <f t="shared" si="3"/>
        <v>2800</v>
      </c>
      <c r="I34" s="5">
        <f t="shared" si="5"/>
        <v>262</v>
      </c>
      <c r="J34" s="5" t="str">
        <f>中转!V39</f>
        <v>[{"ItemId":10002,"Num":3}]</v>
      </c>
      <c r="K34" s="17" t="str">
        <f t="shared" si="2"/>
        <v>City_1</v>
      </c>
      <c r="L34" s="5" t="str">
        <f t="shared" si="8"/>
        <v>SceneFloor_8</v>
      </c>
      <c r="M34" s="5" t="str">
        <f t="shared" si="9"/>
        <v>SpriteUi/Building/City/Icon/Building008</v>
      </c>
      <c r="N34" s="5">
        <v>0</v>
      </c>
      <c r="O34" s="24">
        <f>转生地图中转!H39</f>
        <v>7200</v>
      </c>
      <c r="P34" s="24">
        <f>转生地图中转!I39</f>
        <v>6</v>
      </c>
      <c r="Q34" s="5" t="str">
        <f>IF(转生地图中转!F39=转生地图中转!$F$10,"[]",转生地图中转!S39)</f>
        <v>[{"ItemId":50002,"Num":1}]</v>
      </c>
      <c r="R34" s="5">
        <f>IF(转生地图中转!F39=转生地图中转!$F$10,转生地图中转!T39,0)</f>
        <v>0</v>
      </c>
      <c r="U34" s="24">
        <f t="shared" si="1"/>
        <v>6</v>
      </c>
    </row>
    <row r="35" spans="1:21" x14ac:dyDescent="0.15">
      <c r="A35" s="5">
        <v>31</v>
      </c>
      <c r="B35" s="5">
        <v>31</v>
      </c>
      <c r="C35" s="21">
        <v>1860</v>
      </c>
      <c r="D35" s="5">
        <f t="shared" si="6"/>
        <v>4</v>
      </c>
      <c r="E35" s="5" t="str">
        <f t="shared" si="0"/>
        <v>CityName4</v>
      </c>
      <c r="F35" s="5" t="str">
        <f t="shared" si="7"/>
        <v>[3,18,13,17,22,20,12,19,9,8]</v>
      </c>
      <c r="G35" s="5">
        <v>25</v>
      </c>
      <c r="H35" s="27">
        <f t="shared" si="3"/>
        <v>2900</v>
      </c>
      <c r="I35" s="5">
        <f t="shared" si="5"/>
        <v>272</v>
      </c>
      <c r="J35" s="5" t="str">
        <f>中转!V40</f>
        <v>[{"ItemId":10002,"Num":3}]</v>
      </c>
      <c r="K35" s="17" t="str">
        <f t="shared" si="2"/>
        <v>City_1</v>
      </c>
      <c r="L35" s="5" t="str">
        <f t="shared" si="8"/>
        <v>SceneFloor_11</v>
      </c>
      <c r="M35" s="5" t="str">
        <f t="shared" si="9"/>
        <v>SpriteUi/Building/City/Icon/Building011</v>
      </c>
      <c r="N35" s="5">
        <v>0</v>
      </c>
      <c r="O35" s="24">
        <f>转生地图中转!H40</f>
        <v>900</v>
      </c>
      <c r="P35" s="24">
        <f>转生地图中转!I40</f>
        <v>6</v>
      </c>
      <c r="Q35" s="5" t="str">
        <f>IF(转生地图中转!F40=转生地图中转!$F$10,"[]",转生地图中转!S40)</f>
        <v>[]</v>
      </c>
      <c r="R35" s="5">
        <f>IF(转生地图中转!F40=转生地图中转!$F$10,转生地图中转!T40,0)</f>
        <v>42.189</v>
      </c>
      <c r="U35" s="24">
        <f t="shared" si="1"/>
        <v>6</v>
      </c>
    </row>
    <row r="36" spans="1:21" x14ac:dyDescent="0.15">
      <c r="A36" s="5">
        <v>32</v>
      </c>
      <c r="B36" s="16">
        <v>32</v>
      </c>
      <c r="C36" s="21">
        <v>1920</v>
      </c>
      <c r="D36" s="5">
        <f t="shared" si="6"/>
        <v>4</v>
      </c>
      <c r="E36" s="5" t="str">
        <f t="shared" si="0"/>
        <v>CityName4</v>
      </c>
      <c r="F36" s="5" t="str">
        <f t="shared" si="7"/>
        <v>[14,19,22,5,21,1,4,11,17]</v>
      </c>
      <c r="G36" s="5">
        <v>25</v>
      </c>
      <c r="H36" s="27">
        <f t="shared" si="3"/>
        <v>3000</v>
      </c>
      <c r="I36" s="5">
        <f t="shared" si="5"/>
        <v>282</v>
      </c>
      <c r="J36" s="5" t="str">
        <f>中转!V41</f>
        <v>[{"ItemId":10002,"Num":3}]</v>
      </c>
      <c r="K36" s="17" t="str">
        <f t="shared" si="2"/>
        <v>City_1</v>
      </c>
      <c r="L36" s="5" t="str">
        <f t="shared" si="8"/>
        <v>SceneFloor_12</v>
      </c>
      <c r="M36" s="5" t="str">
        <f t="shared" si="9"/>
        <v>SpriteUi/Building/City/Icon/Building012</v>
      </c>
      <c r="N36" s="5">
        <v>0</v>
      </c>
      <c r="O36" s="24">
        <f>转生地图中转!H41</f>
        <v>900</v>
      </c>
      <c r="P36" s="24">
        <f>转生地图中转!I41</f>
        <v>6</v>
      </c>
      <c r="Q36" s="5" t="str">
        <f>IF(转生地图中转!F41=转生地图中转!$F$10,"[]",转生地图中转!S41)</f>
        <v>[]</v>
      </c>
      <c r="R36" s="5">
        <f>IF(转生地图中转!F41=转生地图中转!$F$10,转生地图中转!T41,0)</f>
        <v>43.216999999999999</v>
      </c>
      <c r="U36" s="24">
        <f t="shared" si="1"/>
        <v>6</v>
      </c>
    </row>
    <row r="37" spans="1:21" x14ac:dyDescent="0.15">
      <c r="A37" s="5">
        <v>33</v>
      </c>
      <c r="B37" s="5">
        <v>33</v>
      </c>
      <c r="C37" s="21">
        <v>1980</v>
      </c>
      <c r="D37" s="5">
        <f t="shared" si="6"/>
        <v>4</v>
      </c>
      <c r="E37" s="5" t="str">
        <f t="shared" si="0"/>
        <v>CityName4</v>
      </c>
      <c r="F37" s="5" t="str">
        <f t="shared" si="7"/>
        <v>[5,3,14,10,9,18,15,6,8,11]</v>
      </c>
      <c r="G37" s="5">
        <v>25</v>
      </c>
      <c r="H37" s="27">
        <f t="shared" si="3"/>
        <v>3100</v>
      </c>
      <c r="I37" s="5">
        <f t="shared" si="5"/>
        <v>292</v>
      </c>
      <c r="J37" s="5" t="str">
        <f>中转!V42</f>
        <v>[{"ItemId":10002,"Num":3}]</v>
      </c>
      <c r="K37" s="17" t="str">
        <f t="shared" si="2"/>
        <v>City_1</v>
      </c>
      <c r="L37" s="5" t="str">
        <f t="shared" si="8"/>
        <v>SceneFloor_13</v>
      </c>
      <c r="M37" s="5" t="str">
        <f t="shared" si="9"/>
        <v>SpriteUi/Building/City/Icon/Building013</v>
      </c>
      <c r="N37" s="5">
        <v>0</v>
      </c>
      <c r="O37" s="24">
        <f>转生地图中转!H42</f>
        <v>1800</v>
      </c>
      <c r="P37" s="24">
        <f>转生地图中转!I42</f>
        <v>4</v>
      </c>
      <c r="Q37" s="5" t="str">
        <f>IF(转生地图中转!F42=转生地图中转!$F$10,"[]",转生地图中转!S42)</f>
        <v>[{"ItemId":50004,"Num":604}]</v>
      </c>
      <c r="R37" s="5">
        <f>IF(转生地图中转!F42=转生地图中转!$F$10,转生地图中转!T42,0)</f>
        <v>0</v>
      </c>
      <c r="U37" s="24">
        <f t="shared" si="1"/>
        <v>4</v>
      </c>
    </row>
    <row r="38" spans="1:21" x14ac:dyDescent="0.15">
      <c r="A38" s="5">
        <v>34</v>
      </c>
      <c r="B38" s="16">
        <v>34</v>
      </c>
      <c r="C38" s="21">
        <v>2040</v>
      </c>
      <c r="D38" s="5">
        <f t="shared" si="6"/>
        <v>4</v>
      </c>
      <c r="E38" s="5" t="str">
        <f t="shared" ref="E38:E69" si="10">"CityName"&amp;D38</f>
        <v>CityName4</v>
      </c>
      <c r="F38" s="5" t="str">
        <f t="shared" si="7"/>
        <v>[3,18,13,17,22,20,12,19,9,8]</v>
      </c>
      <c r="G38" s="5">
        <v>25</v>
      </c>
      <c r="H38" s="27">
        <f t="shared" si="3"/>
        <v>3200</v>
      </c>
      <c r="I38" s="5">
        <f t="shared" si="5"/>
        <v>302</v>
      </c>
      <c r="J38" s="5" t="str">
        <f>中转!V43</f>
        <v>[{"ItemId":10002,"Num":3}]</v>
      </c>
      <c r="K38" s="17" t="str">
        <f t="shared" si="2"/>
        <v>City_1</v>
      </c>
      <c r="L38" s="5" t="str">
        <f t="shared" si="8"/>
        <v>SceneFloor_14</v>
      </c>
      <c r="M38" s="5" t="str">
        <f t="shared" si="9"/>
        <v>SpriteUi/Building/City/Icon/Building014</v>
      </c>
      <c r="N38" s="5">
        <v>0</v>
      </c>
      <c r="O38" s="24">
        <f>转生地图中转!H43</f>
        <v>129600</v>
      </c>
      <c r="P38" s="24">
        <f>转生地图中转!I43</f>
        <v>1</v>
      </c>
      <c r="Q38" s="5" t="str">
        <f>IF(转生地图中转!F43=转生地图中转!$F$10,"[]",转生地图中转!S43)</f>
        <v>[{"ItemId":10001,"Num":1}]</v>
      </c>
      <c r="R38" s="5">
        <f>IF(转生地图中转!F43=转生地图中转!$F$10,转生地图中转!T43,0)</f>
        <v>0</v>
      </c>
      <c r="U38" s="24">
        <f t="shared" si="1"/>
        <v>1</v>
      </c>
    </row>
    <row r="39" spans="1:21" x14ac:dyDescent="0.15">
      <c r="A39" s="5">
        <v>35</v>
      </c>
      <c r="B39" s="5">
        <v>35</v>
      </c>
      <c r="C39" s="21">
        <v>2100</v>
      </c>
      <c r="D39" s="5">
        <f t="shared" si="6"/>
        <v>4</v>
      </c>
      <c r="E39" s="5" t="str">
        <f t="shared" si="10"/>
        <v>CityName4</v>
      </c>
      <c r="F39" s="5" t="str">
        <f t="shared" si="7"/>
        <v>[14,19,22,5,21,1,4,11,17]</v>
      </c>
      <c r="G39" s="5">
        <v>25</v>
      </c>
      <c r="H39" s="27">
        <f t="shared" si="3"/>
        <v>3300</v>
      </c>
      <c r="I39" s="5">
        <f t="shared" si="5"/>
        <v>312</v>
      </c>
      <c r="J39" s="5" t="str">
        <f>中转!V44</f>
        <v>[{"ItemId":10002,"Num":3}]</v>
      </c>
      <c r="K39" s="17" t="str">
        <f t="shared" ref="K39:K70" si="11">K38</f>
        <v>City_1</v>
      </c>
      <c r="L39" s="5" t="str">
        <f t="shared" si="8"/>
        <v>SceneFloor_15</v>
      </c>
      <c r="M39" s="5" t="str">
        <f t="shared" si="9"/>
        <v>SpriteUi/Building/City/Icon/Building015</v>
      </c>
      <c r="N39" s="5">
        <v>0</v>
      </c>
      <c r="O39" s="24">
        <f>转生地图中转!H44</f>
        <v>3600</v>
      </c>
      <c r="P39" s="24">
        <f>转生地图中转!I44</f>
        <v>6</v>
      </c>
      <c r="Q39" s="5" t="str">
        <f>IF(转生地图中转!F44=转生地图中转!$F$10,"[]",转生地图中转!S44)</f>
        <v>[{"ItemId":50004,"Num":1208}]</v>
      </c>
      <c r="R39" s="5">
        <f>IF(转生地图中转!F44=转生地图中转!$F$10,转生地图中转!T44,0)</f>
        <v>0</v>
      </c>
      <c r="U39" s="24">
        <f t="shared" si="1"/>
        <v>6</v>
      </c>
    </row>
    <row r="40" spans="1:21" x14ac:dyDescent="0.15">
      <c r="A40" s="5">
        <v>36</v>
      </c>
      <c r="B40" s="16">
        <v>36</v>
      </c>
      <c r="C40" s="21">
        <v>3600</v>
      </c>
      <c r="D40" s="5">
        <f t="shared" si="6"/>
        <v>4</v>
      </c>
      <c r="E40" s="5" t="str">
        <f t="shared" si="10"/>
        <v>CityName4</v>
      </c>
      <c r="F40" s="5" t="str">
        <f t="shared" si="7"/>
        <v>[5,3,14,10,9,18,15,6,8,11]</v>
      </c>
      <c r="G40" s="5">
        <v>25</v>
      </c>
      <c r="H40" s="27">
        <f t="shared" si="3"/>
        <v>3400</v>
      </c>
      <c r="I40" s="5">
        <f t="shared" si="5"/>
        <v>322</v>
      </c>
      <c r="J40" s="5" t="str">
        <f>中转!V45</f>
        <v>[{"ItemId":10002,"Num":3}]</v>
      </c>
      <c r="K40" s="17" t="str">
        <f t="shared" si="11"/>
        <v>City_1</v>
      </c>
      <c r="L40" s="5" t="str">
        <f t="shared" si="8"/>
        <v>SceneFloor_16</v>
      </c>
      <c r="M40" s="5" t="str">
        <f t="shared" si="9"/>
        <v>SpriteUi/Building/City/Icon/Building016</v>
      </c>
      <c r="N40" s="5">
        <v>0</v>
      </c>
      <c r="O40" s="24">
        <f>转生地图中转!H45</f>
        <v>900</v>
      </c>
      <c r="P40" s="24">
        <f>转生地图中转!I45</f>
        <v>6</v>
      </c>
      <c r="Q40" s="5" t="str">
        <f>IF(转生地图中转!F45=转生地图中转!$F$10,"[]",转生地图中转!S45)</f>
        <v>[]</v>
      </c>
      <c r="R40" s="5">
        <f>IF(转生地图中转!F45=转生地图中转!$F$10,转生地图中转!T45,0)</f>
        <v>44.323900000000002</v>
      </c>
      <c r="U40" s="24">
        <f t="shared" si="1"/>
        <v>6</v>
      </c>
    </row>
    <row r="41" spans="1:21" x14ac:dyDescent="0.15">
      <c r="A41" s="5">
        <v>37</v>
      </c>
      <c r="B41" s="5">
        <v>37</v>
      </c>
      <c r="C41" s="21">
        <v>3700</v>
      </c>
      <c r="D41" s="5">
        <f t="shared" si="6"/>
        <v>4</v>
      </c>
      <c r="E41" s="5" t="str">
        <f t="shared" si="10"/>
        <v>CityName4</v>
      </c>
      <c r="F41" s="5" t="str">
        <f t="shared" si="7"/>
        <v>[3,18,13,17,22,20,12,19,9,8]</v>
      </c>
      <c r="G41" s="5">
        <v>25</v>
      </c>
      <c r="H41" s="27">
        <f t="shared" si="3"/>
        <v>3500</v>
      </c>
      <c r="I41" s="5">
        <f t="shared" si="5"/>
        <v>332</v>
      </c>
      <c r="J41" s="5" t="str">
        <f>中转!V46</f>
        <v>[{"ItemId":10002,"Num":3}]</v>
      </c>
      <c r="K41" s="17" t="str">
        <f t="shared" si="11"/>
        <v>City_1</v>
      </c>
      <c r="L41" s="5" t="str">
        <f t="shared" si="8"/>
        <v>SceneFloor_17</v>
      </c>
      <c r="M41" s="5" t="str">
        <f t="shared" si="9"/>
        <v>SpriteUi/Building/City/Icon/Building017</v>
      </c>
      <c r="N41" s="5">
        <v>0</v>
      </c>
      <c r="O41" s="24">
        <f>转生地图中转!H46</f>
        <v>900</v>
      </c>
      <c r="P41" s="24">
        <f>转生地图中转!I46</f>
        <v>6</v>
      </c>
      <c r="Q41" s="5" t="str">
        <f>IF(转生地图中转!F46=转生地图中转!$F$10,"[]",转生地图中转!S46)</f>
        <v>[]</v>
      </c>
      <c r="R41" s="5">
        <f>IF(转生地图中转!F46=转生地图中转!$F$10,转生地图中转!T46,0)</f>
        <v>45.349400000000003</v>
      </c>
      <c r="U41" s="24">
        <f t="shared" si="1"/>
        <v>6</v>
      </c>
    </row>
    <row r="42" spans="1:21" x14ac:dyDescent="0.15">
      <c r="A42" s="5">
        <v>38</v>
      </c>
      <c r="B42" s="16">
        <v>38</v>
      </c>
      <c r="C42" s="21">
        <v>3800</v>
      </c>
      <c r="D42" s="5">
        <f t="shared" si="6"/>
        <v>4</v>
      </c>
      <c r="E42" s="5" t="str">
        <f t="shared" si="10"/>
        <v>CityName4</v>
      </c>
      <c r="F42" s="5" t="str">
        <f t="shared" si="7"/>
        <v>[14,19,22,5,21,1,4,11,17]</v>
      </c>
      <c r="G42" s="5">
        <v>25</v>
      </c>
      <c r="H42" s="27">
        <f t="shared" si="3"/>
        <v>3600</v>
      </c>
      <c r="I42" s="5">
        <f t="shared" si="5"/>
        <v>342</v>
      </c>
      <c r="J42" s="5" t="str">
        <f>中转!V47</f>
        <v>[{"ItemId":10002,"Num":3}]</v>
      </c>
      <c r="K42" s="17" t="str">
        <f t="shared" si="11"/>
        <v>City_1</v>
      </c>
      <c r="L42" s="5" t="str">
        <f t="shared" si="8"/>
        <v>SceneFloor_18</v>
      </c>
      <c r="M42" s="5" t="str">
        <f t="shared" si="9"/>
        <v>SpriteUi/Building/City/Icon/Building018</v>
      </c>
      <c r="N42" s="5">
        <v>0</v>
      </c>
      <c r="O42" s="24">
        <f>转生地图中转!H47</f>
        <v>7200</v>
      </c>
      <c r="P42" s="24">
        <f>转生地图中转!I47</f>
        <v>6</v>
      </c>
      <c r="Q42" s="5" t="str">
        <f>IF(转生地图中转!F47=转生地图中转!$F$10,"[]",转生地图中转!S47)</f>
        <v>[{"ItemId":50004,"Num":2416}]</v>
      </c>
      <c r="R42" s="5">
        <f>IF(转生地图中转!F47=转生地图中转!$F$10,转生地图中转!T47,0)</f>
        <v>0</v>
      </c>
      <c r="U42" s="24">
        <f t="shared" si="1"/>
        <v>6</v>
      </c>
    </row>
    <row r="43" spans="1:21" x14ac:dyDescent="0.15">
      <c r="A43" s="5">
        <v>39</v>
      </c>
      <c r="B43" s="5">
        <v>39</v>
      </c>
      <c r="C43" s="21">
        <v>3900</v>
      </c>
      <c r="D43" s="5">
        <f t="shared" si="6"/>
        <v>4</v>
      </c>
      <c r="E43" s="5" t="str">
        <f t="shared" si="10"/>
        <v>CityName4</v>
      </c>
      <c r="F43" s="5" t="str">
        <f t="shared" si="7"/>
        <v>[5,3,14,10,9,18,15,6,8,11]</v>
      </c>
      <c r="G43" s="5">
        <v>25</v>
      </c>
      <c r="H43" s="27">
        <f t="shared" si="3"/>
        <v>3700</v>
      </c>
      <c r="I43" s="5">
        <f t="shared" si="5"/>
        <v>352</v>
      </c>
      <c r="J43" s="5" t="str">
        <f>中转!V48</f>
        <v>[{"ItemId":10002,"Num":3}]</v>
      </c>
      <c r="K43" s="17" t="str">
        <f t="shared" si="11"/>
        <v>City_1</v>
      </c>
      <c r="L43" s="5" t="str">
        <f t="shared" si="8"/>
        <v>SceneFloor_19</v>
      </c>
      <c r="M43" s="5" t="str">
        <f t="shared" si="9"/>
        <v>SpriteUi/Building/City/Icon/Building019</v>
      </c>
      <c r="N43" s="5">
        <v>0</v>
      </c>
      <c r="O43" s="24">
        <f>转生地图中转!H48</f>
        <v>900</v>
      </c>
      <c r="P43" s="24">
        <f>转生地图中转!I48</f>
        <v>6</v>
      </c>
      <c r="Q43" s="5" t="str">
        <f>IF(转生地图中转!F48=转生地图中转!$F$10,"[]",转生地图中转!S48)</f>
        <v>[]</v>
      </c>
      <c r="R43" s="5">
        <f>IF(转生地图中转!F48=转生地图中转!$F$10,转生地图中转!T48,0)</f>
        <v>46.3992</v>
      </c>
      <c r="U43" s="24">
        <f t="shared" si="1"/>
        <v>6</v>
      </c>
    </row>
    <row r="44" spans="1:21" x14ac:dyDescent="0.15">
      <c r="A44" s="5">
        <v>40</v>
      </c>
      <c r="B44" s="16">
        <v>40</v>
      </c>
      <c r="C44" s="21">
        <v>4000</v>
      </c>
      <c r="D44" s="5">
        <f t="shared" si="6"/>
        <v>4</v>
      </c>
      <c r="E44" s="5" t="str">
        <f t="shared" si="10"/>
        <v>CityName4</v>
      </c>
      <c r="F44" s="5" t="str">
        <f t="shared" si="7"/>
        <v>[3,18,13,17,22,20,12,19,9,8]</v>
      </c>
      <c r="G44" s="5">
        <v>25</v>
      </c>
      <c r="H44" s="27">
        <f t="shared" si="3"/>
        <v>3800</v>
      </c>
      <c r="I44" s="5">
        <f t="shared" si="5"/>
        <v>362</v>
      </c>
      <c r="J44" s="5" t="str">
        <f>中转!V49</f>
        <v>[{"ItemId":10002,"Num":3}]</v>
      </c>
      <c r="K44" s="17" t="str">
        <f t="shared" si="11"/>
        <v>City_1</v>
      </c>
      <c r="L44" s="5" t="str">
        <f t="shared" si="8"/>
        <v>SceneFloor_20</v>
      </c>
      <c r="M44" s="5" t="str">
        <f t="shared" si="9"/>
        <v>SpriteUi/Building/City/Icon/Building020</v>
      </c>
      <c r="N44" s="5">
        <v>0</v>
      </c>
      <c r="O44" s="24">
        <f>转生地图中转!H49</f>
        <v>7200</v>
      </c>
      <c r="P44" s="24">
        <f>转生地图中转!I49</f>
        <v>6</v>
      </c>
      <c r="Q44" s="5" t="str">
        <f>IF(转生地图中转!F49=转生地图中转!$F$10,"[]",转生地图中转!S49)</f>
        <v>[{"ItemId":50002,"Num":1}]</v>
      </c>
      <c r="R44" s="5">
        <f>IF(转生地图中转!F49=转生地图中转!$F$10,转生地图中转!T49,0)</f>
        <v>0</v>
      </c>
      <c r="U44" s="24">
        <f t="shared" si="1"/>
        <v>6</v>
      </c>
    </row>
    <row r="45" spans="1:21" x14ac:dyDescent="0.15">
      <c r="A45" s="5">
        <v>41</v>
      </c>
      <c r="B45" s="5">
        <v>41</v>
      </c>
      <c r="C45" s="21">
        <v>8200</v>
      </c>
      <c r="D45" s="5">
        <f t="shared" si="6"/>
        <v>5</v>
      </c>
      <c r="E45" s="5" t="str">
        <f t="shared" si="10"/>
        <v>CityName5</v>
      </c>
      <c r="F45" s="5" t="str">
        <f t="shared" si="7"/>
        <v>[14,19,22,5,21,1,4,11,17]</v>
      </c>
      <c r="G45" s="5">
        <v>25</v>
      </c>
      <c r="H45" s="27">
        <f t="shared" si="3"/>
        <v>3900</v>
      </c>
      <c r="I45" s="5">
        <f t="shared" si="5"/>
        <v>372</v>
      </c>
      <c r="J45" s="5" t="str">
        <f>中转!V50</f>
        <v>[{"ItemId":10002,"Num":3}]</v>
      </c>
      <c r="K45" s="17" t="str">
        <f t="shared" si="11"/>
        <v>City_1</v>
      </c>
      <c r="L45" s="5" t="str">
        <f t="shared" si="8"/>
        <v>SceneFloor_1</v>
      </c>
      <c r="M45" s="5" t="str">
        <f t="shared" si="9"/>
        <v>SpriteUi/Building/City/Icon/Building001</v>
      </c>
      <c r="N45" s="5">
        <v>0</v>
      </c>
      <c r="O45" s="24">
        <f>转生地图中转!H50</f>
        <v>900</v>
      </c>
      <c r="P45" s="24">
        <f>转生地图中转!I50</f>
        <v>6</v>
      </c>
      <c r="Q45" s="5" t="str">
        <f>IF(转生地图中转!F50=转生地图中转!$F$10,"[]",转生地图中转!S50)</f>
        <v>[]</v>
      </c>
      <c r="R45" s="5">
        <f>IF(转生地图中转!F50=转生地图中转!$F$10,转生地图中转!T50,0)</f>
        <v>47.447299999999998</v>
      </c>
      <c r="U45" s="24">
        <f t="shared" si="1"/>
        <v>6</v>
      </c>
    </row>
    <row r="46" spans="1:21" x14ac:dyDescent="0.15">
      <c r="A46" s="5">
        <v>42</v>
      </c>
      <c r="B46" s="16">
        <v>42</v>
      </c>
      <c r="C46" s="21">
        <v>8400</v>
      </c>
      <c r="D46" s="5">
        <f t="shared" si="6"/>
        <v>5</v>
      </c>
      <c r="E46" s="5" t="str">
        <f t="shared" si="10"/>
        <v>CityName5</v>
      </c>
      <c r="F46" s="5" t="str">
        <f t="shared" si="7"/>
        <v>[5,3,14,10,9,18,15,6,8,11]</v>
      </c>
      <c r="G46" s="5">
        <v>25</v>
      </c>
      <c r="H46" s="27">
        <f t="shared" si="3"/>
        <v>4000</v>
      </c>
      <c r="I46" s="5">
        <f t="shared" si="5"/>
        <v>382</v>
      </c>
      <c r="J46" s="5" t="str">
        <f>中转!V51</f>
        <v>[{"ItemId":10002,"Num":3}]</v>
      </c>
      <c r="K46" s="17" t="str">
        <f t="shared" si="11"/>
        <v>City_1</v>
      </c>
      <c r="L46" s="5" t="str">
        <f t="shared" si="8"/>
        <v>SceneFloor_6</v>
      </c>
      <c r="M46" s="5" t="str">
        <f t="shared" si="9"/>
        <v>SpriteUi/Building/City/Icon/Building006</v>
      </c>
      <c r="N46" s="5">
        <v>0</v>
      </c>
      <c r="O46" s="24">
        <f>转生地图中转!H51</f>
        <v>900</v>
      </c>
      <c r="P46" s="24">
        <f>转生地图中转!I51</f>
        <v>6</v>
      </c>
      <c r="Q46" s="5" t="str">
        <f>IF(转生地图中转!F51=转生地图中转!$F$10,"[]",转生地图中转!S51)</f>
        <v>[]</v>
      </c>
      <c r="R46" s="5">
        <f>IF(转生地图中转!F51=转生地图中转!$F$10,转生地图中转!T51,0)</f>
        <v>48.470700000000001</v>
      </c>
      <c r="U46" s="24">
        <f t="shared" si="1"/>
        <v>6</v>
      </c>
    </row>
    <row r="47" spans="1:21" x14ac:dyDescent="0.15">
      <c r="A47" s="5">
        <v>43</v>
      </c>
      <c r="B47" s="5">
        <v>43</v>
      </c>
      <c r="C47" s="21">
        <v>8600</v>
      </c>
      <c r="D47" s="5">
        <f t="shared" si="6"/>
        <v>5</v>
      </c>
      <c r="E47" s="5" t="str">
        <f t="shared" si="10"/>
        <v>CityName5</v>
      </c>
      <c r="F47" s="5" t="str">
        <f t="shared" si="7"/>
        <v>[3,18,13,17,22,20,12,19,9,8]</v>
      </c>
      <c r="G47" s="5">
        <v>25</v>
      </c>
      <c r="H47" s="27">
        <f t="shared" si="3"/>
        <v>4100</v>
      </c>
      <c r="I47" s="5">
        <f t="shared" si="5"/>
        <v>392</v>
      </c>
      <c r="J47" s="5" t="str">
        <f>中转!V52</f>
        <v>[{"ItemId":10002,"Num":3}]</v>
      </c>
      <c r="K47" s="17" t="str">
        <f t="shared" si="11"/>
        <v>City_1</v>
      </c>
      <c r="L47" s="5" t="str">
        <f t="shared" si="8"/>
        <v>SceneFloor_2</v>
      </c>
      <c r="M47" s="5" t="str">
        <f t="shared" si="9"/>
        <v>SpriteUi/Building/City/Icon/Building002</v>
      </c>
      <c r="N47" s="5">
        <v>0</v>
      </c>
      <c r="O47" s="24">
        <f>转生地图中转!H52</f>
        <v>1800</v>
      </c>
      <c r="P47" s="24">
        <f>转生地图中转!I52</f>
        <v>4</v>
      </c>
      <c r="Q47" s="5" t="str">
        <f>IF(转生地图中转!F52=转生地图中转!$F$10,"[]",转生地图中转!S52)</f>
        <v>[{"ItemId":50004,"Num":606}]</v>
      </c>
      <c r="R47" s="5">
        <f>IF(转生地图中转!F52=转生地图中转!$F$10,转生地图中转!T52,0)</f>
        <v>0</v>
      </c>
      <c r="U47" s="24">
        <f t="shared" si="1"/>
        <v>4</v>
      </c>
    </row>
    <row r="48" spans="1:21" x14ac:dyDescent="0.15">
      <c r="A48" s="5">
        <v>44</v>
      </c>
      <c r="B48" s="16">
        <v>44</v>
      </c>
      <c r="C48" s="21">
        <v>8800</v>
      </c>
      <c r="D48" s="5">
        <f t="shared" si="6"/>
        <v>5</v>
      </c>
      <c r="E48" s="5" t="str">
        <f t="shared" si="10"/>
        <v>CityName5</v>
      </c>
      <c r="F48" s="5" t="str">
        <f t="shared" si="7"/>
        <v>[14,19,22,5,21,1,4,11,17]</v>
      </c>
      <c r="G48" s="5">
        <v>25</v>
      </c>
      <c r="H48" s="27">
        <f t="shared" si="3"/>
        <v>4200</v>
      </c>
      <c r="I48" s="5">
        <f t="shared" si="5"/>
        <v>402</v>
      </c>
      <c r="J48" s="5" t="str">
        <f>中转!V53</f>
        <v>[{"ItemId":10002,"Num":3}]</v>
      </c>
      <c r="K48" s="17" t="str">
        <f t="shared" si="11"/>
        <v>City_1</v>
      </c>
      <c r="L48" s="5" t="str">
        <f t="shared" si="8"/>
        <v>SceneFloor_3</v>
      </c>
      <c r="M48" s="5" t="str">
        <f t="shared" si="9"/>
        <v>SpriteUi/Building/City/Icon/Building003</v>
      </c>
      <c r="N48" s="5">
        <v>0</v>
      </c>
      <c r="O48" s="24">
        <f>转生地图中转!H53</f>
        <v>129600</v>
      </c>
      <c r="P48" s="24">
        <f>转生地图中转!I53</f>
        <v>1</v>
      </c>
      <c r="Q48" s="5" t="str">
        <f>IF(转生地图中转!F53=转生地图中转!$F$10,"[]",转生地图中转!S53)</f>
        <v>[{"ItemId":10001,"Num":3}]</v>
      </c>
      <c r="R48" s="5">
        <f>IF(转生地图中转!F53=转生地图中转!$F$10,转生地图中转!T53,0)</f>
        <v>0</v>
      </c>
      <c r="U48" s="24">
        <f t="shared" si="1"/>
        <v>1</v>
      </c>
    </row>
    <row r="49" spans="1:21" x14ac:dyDescent="0.15">
      <c r="A49" s="5">
        <v>45</v>
      </c>
      <c r="B49" s="5">
        <v>45</v>
      </c>
      <c r="C49" s="21">
        <v>9000</v>
      </c>
      <c r="D49" s="5">
        <f t="shared" ref="D49:D80" si="12">D39+1</f>
        <v>5</v>
      </c>
      <c r="E49" s="5" t="str">
        <f t="shared" si="10"/>
        <v>CityName5</v>
      </c>
      <c r="F49" s="5" t="str">
        <f t="shared" si="7"/>
        <v>[5,3,14,10,9,18,15,6,8,11]</v>
      </c>
      <c r="G49" s="5">
        <v>25</v>
      </c>
      <c r="H49" s="27">
        <f t="shared" si="3"/>
        <v>4300</v>
      </c>
      <c r="I49" s="5">
        <f t="shared" si="5"/>
        <v>412</v>
      </c>
      <c r="J49" s="5" t="str">
        <f>中转!V54</f>
        <v>[{"ItemId":10002,"Num":3}]</v>
      </c>
      <c r="K49" s="17" t="str">
        <f t="shared" si="11"/>
        <v>City_1</v>
      </c>
      <c r="L49" s="5" t="str">
        <f t="shared" si="8"/>
        <v>SceneFloor_4</v>
      </c>
      <c r="M49" s="5" t="str">
        <f t="shared" si="9"/>
        <v>SpriteUi/Building/City/Icon/Building004</v>
      </c>
      <c r="N49" s="5">
        <v>0</v>
      </c>
      <c r="O49" s="24">
        <f>转生地图中转!H54</f>
        <v>3600</v>
      </c>
      <c r="P49" s="24">
        <f>转生地图中转!I54</f>
        <v>6</v>
      </c>
      <c r="Q49" s="5" t="str">
        <f>IF(转生地图中转!F54=转生地图中转!$F$10,"[]",转生地图中转!S54)</f>
        <v>[{"ItemId":50004,"Num":1212}]</v>
      </c>
      <c r="R49" s="5">
        <f>IF(转生地图中转!F54=转生地图中转!$F$10,转生地图中转!T54,0)</f>
        <v>0</v>
      </c>
      <c r="U49" s="24">
        <f t="shared" si="1"/>
        <v>6</v>
      </c>
    </row>
    <row r="50" spans="1:21" x14ac:dyDescent="0.15">
      <c r="A50" s="5">
        <v>46</v>
      </c>
      <c r="B50" s="16">
        <v>46</v>
      </c>
      <c r="C50" s="21">
        <v>23000</v>
      </c>
      <c r="D50" s="5">
        <f t="shared" si="12"/>
        <v>5</v>
      </c>
      <c r="E50" s="5" t="str">
        <f t="shared" si="10"/>
        <v>CityName5</v>
      </c>
      <c r="F50" s="5" t="str">
        <f t="shared" si="7"/>
        <v>[3,18,13,17,22,20,12,19,9,8]</v>
      </c>
      <c r="G50" s="5">
        <v>25</v>
      </c>
      <c r="H50" s="27">
        <f t="shared" si="3"/>
        <v>4400</v>
      </c>
      <c r="I50" s="5">
        <f t="shared" si="5"/>
        <v>422</v>
      </c>
      <c r="J50" s="5" t="str">
        <f>中转!V55</f>
        <v>[{"ItemId":10002,"Num":3}]</v>
      </c>
      <c r="K50" s="17" t="str">
        <f t="shared" si="11"/>
        <v>City_1</v>
      </c>
      <c r="L50" s="5" t="str">
        <f t="shared" si="8"/>
        <v>SceneFloor_9</v>
      </c>
      <c r="M50" s="5" t="str">
        <f t="shared" si="9"/>
        <v>SpriteUi/Building/City/Icon/Building009</v>
      </c>
      <c r="N50" s="5">
        <v>0</v>
      </c>
      <c r="O50" s="24">
        <f>转生地图中转!H55</f>
        <v>900</v>
      </c>
      <c r="P50" s="24">
        <f>转生地图中转!I55</f>
        <v>6</v>
      </c>
      <c r="Q50" s="5" t="str">
        <f>IF(转生地图中转!F55=转生地图中转!$F$10,"[]",转生地图中转!S55)</f>
        <v>[]</v>
      </c>
      <c r="R50" s="5">
        <f>IF(转生地图中转!F55=转生地图中转!$F$10,转生地图中转!T55,0)</f>
        <v>49.560899999999997</v>
      </c>
      <c r="U50" s="24">
        <f t="shared" si="1"/>
        <v>6</v>
      </c>
    </row>
    <row r="51" spans="1:21" x14ac:dyDescent="0.15">
      <c r="A51" s="5">
        <v>47</v>
      </c>
      <c r="B51" s="5">
        <v>47</v>
      </c>
      <c r="C51" s="21">
        <v>23500</v>
      </c>
      <c r="D51" s="5">
        <f t="shared" si="12"/>
        <v>5</v>
      </c>
      <c r="E51" s="5" t="str">
        <f t="shared" si="10"/>
        <v>CityName5</v>
      </c>
      <c r="F51" s="5" t="str">
        <f t="shared" si="7"/>
        <v>[14,19,22,5,21,1,4,11,17]</v>
      </c>
      <c r="G51" s="5">
        <v>25</v>
      </c>
      <c r="H51" s="27">
        <f t="shared" si="3"/>
        <v>4500</v>
      </c>
      <c r="I51" s="5">
        <f t="shared" si="5"/>
        <v>432</v>
      </c>
      <c r="J51" s="5" t="str">
        <f>中转!V56</f>
        <v>[{"ItemId":10002,"Num":3}]</v>
      </c>
      <c r="K51" s="17" t="str">
        <f t="shared" si="11"/>
        <v>City_1</v>
      </c>
      <c r="L51" s="5" t="str">
        <f t="shared" si="8"/>
        <v>SceneFloor_10</v>
      </c>
      <c r="M51" s="5" t="str">
        <f t="shared" si="9"/>
        <v>SpriteUi/Building/City/Icon/Building010</v>
      </c>
      <c r="N51" s="5">
        <v>0</v>
      </c>
      <c r="O51" s="24">
        <f>转生地图中转!H56</f>
        <v>900</v>
      </c>
      <c r="P51" s="24">
        <f>转生地图中转!I56</f>
        <v>6</v>
      </c>
      <c r="Q51" s="5" t="str">
        <f>IF(转生地图中转!F56=转生地图中转!$F$10,"[]",转生地图中转!S56)</f>
        <v>[]</v>
      </c>
      <c r="R51" s="5">
        <f>IF(转生地图中转!F56=转生地图中转!$F$10,转生地图中转!T56,0)</f>
        <v>50.582599999999999</v>
      </c>
      <c r="U51" s="24">
        <f t="shared" si="1"/>
        <v>6</v>
      </c>
    </row>
    <row r="52" spans="1:21" x14ac:dyDescent="0.15">
      <c r="A52" s="5">
        <v>48</v>
      </c>
      <c r="B52" s="16">
        <v>48</v>
      </c>
      <c r="C52" s="21">
        <v>24000</v>
      </c>
      <c r="D52" s="5">
        <f t="shared" si="12"/>
        <v>5</v>
      </c>
      <c r="E52" s="5" t="str">
        <f t="shared" si="10"/>
        <v>CityName5</v>
      </c>
      <c r="F52" s="5" t="str">
        <f t="shared" si="7"/>
        <v>[5,3,14,10,9,18,15,6,8,11]</v>
      </c>
      <c r="G52" s="5">
        <v>25</v>
      </c>
      <c r="H52" s="27">
        <f t="shared" si="3"/>
        <v>4600</v>
      </c>
      <c r="I52" s="5">
        <f t="shared" si="5"/>
        <v>442</v>
      </c>
      <c r="J52" s="5" t="str">
        <f>中转!V57</f>
        <v>[{"ItemId":10002,"Num":3}]</v>
      </c>
      <c r="K52" s="17" t="str">
        <f t="shared" si="11"/>
        <v>City_1</v>
      </c>
      <c r="L52" s="5" t="str">
        <f t="shared" si="8"/>
        <v>SceneFloor_7</v>
      </c>
      <c r="M52" s="5" t="str">
        <f t="shared" si="9"/>
        <v>SpriteUi/Building/City/Icon/Building007</v>
      </c>
      <c r="N52" s="5">
        <v>0</v>
      </c>
      <c r="O52" s="24">
        <f>转生地图中转!H57</f>
        <v>7200</v>
      </c>
      <c r="P52" s="24">
        <f>转生地图中转!I57</f>
        <v>6</v>
      </c>
      <c r="Q52" s="5" t="str">
        <f>IF(转生地图中转!F57=转生地图中转!$F$10,"[]",转生地图中转!S57)</f>
        <v>[{"ItemId":50004,"Num":2424}]</v>
      </c>
      <c r="R52" s="5">
        <f>IF(转生地图中转!F57=转生地图中转!$F$10,转生地图中转!T57,0)</f>
        <v>0</v>
      </c>
      <c r="U52" s="24">
        <f t="shared" si="1"/>
        <v>6</v>
      </c>
    </row>
    <row r="53" spans="1:21" x14ac:dyDescent="0.15">
      <c r="A53" s="5">
        <v>49</v>
      </c>
      <c r="B53" s="5">
        <v>49</v>
      </c>
      <c r="C53" s="21">
        <v>24500</v>
      </c>
      <c r="D53" s="5">
        <f t="shared" si="12"/>
        <v>5</v>
      </c>
      <c r="E53" s="5" t="str">
        <f t="shared" si="10"/>
        <v>CityName5</v>
      </c>
      <c r="F53" s="5" t="str">
        <f t="shared" si="7"/>
        <v>[3,18,13,17,22,20,12,19,9,8]</v>
      </c>
      <c r="G53" s="5">
        <v>25</v>
      </c>
      <c r="H53" s="27">
        <f t="shared" si="3"/>
        <v>4700</v>
      </c>
      <c r="I53" s="5">
        <f t="shared" si="5"/>
        <v>452</v>
      </c>
      <c r="J53" s="5" t="str">
        <f>中转!V58</f>
        <v>[{"ItemId":10002,"Num":3}]</v>
      </c>
      <c r="K53" s="17" t="str">
        <f t="shared" si="11"/>
        <v>City_1</v>
      </c>
      <c r="L53" s="5" t="str">
        <f t="shared" si="8"/>
        <v>SceneFloor_5</v>
      </c>
      <c r="M53" s="5" t="str">
        <f t="shared" si="9"/>
        <v>SpriteUi/Building/City/Icon/Building005</v>
      </c>
      <c r="N53" s="5">
        <v>0</v>
      </c>
      <c r="O53" s="24">
        <f>转生地图中转!H58</f>
        <v>900</v>
      </c>
      <c r="P53" s="24">
        <f>转生地图中转!I58</f>
        <v>6</v>
      </c>
      <c r="Q53" s="5" t="str">
        <f>IF(转生地图中转!F58=转生地图中转!$F$10,"[]",转生地图中转!S58)</f>
        <v>[]</v>
      </c>
      <c r="R53" s="5">
        <f>IF(转生地图中转!F58=转生地图中转!$F$10,转生地图中转!T58,0)</f>
        <v>51.625100000000003</v>
      </c>
      <c r="U53" s="24">
        <f t="shared" si="1"/>
        <v>6</v>
      </c>
    </row>
    <row r="54" spans="1:21" x14ac:dyDescent="0.15">
      <c r="A54" s="5">
        <v>50</v>
      </c>
      <c r="B54" s="16">
        <v>50</v>
      </c>
      <c r="C54" s="21">
        <v>25000</v>
      </c>
      <c r="D54" s="5">
        <f t="shared" si="12"/>
        <v>5</v>
      </c>
      <c r="E54" s="5" t="str">
        <f t="shared" si="10"/>
        <v>CityName5</v>
      </c>
      <c r="F54" s="5" t="str">
        <f t="shared" si="7"/>
        <v>[14,19,22,5,21,1,4,11,17]</v>
      </c>
      <c r="G54" s="5">
        <v>25</v>
      </c>
      <c r="H54" s="27">
        <f t="shared" si="3"/>
        <v>4800</v>
      </c>
      <c r="I54" s="5">
        <f t="shared" si="5"/>
        <v>462</v>
      </c>
      <c r="J54" s="5" t="str">
        <f>中转!V59</f>
        <v>[{"ItemId":10002,"Num":3}]</v>
      </c>
      <c r="K54" s="17" t="str">
        <f t="shared" si="11"/>
        <v>City_1</v>
      </c>
      <c r="L54" s="5" t="str">
        <f t="shared" si="8"/>
        <v>SceneFloor_8</v>
      </c>
      <c r="M54" s="5" t="str">
        <f t="shared" si="9"/>
        <v>SpriteUi/Building/City/Icon/Building008</v>
      </c>
      <c r="N54" s="5">
        <v>0</v>
      </c>
      <c r="O54" s="24">
        <f>转生地图中转!H59</f>
        <v>7200</v>
      </c>
      <c r="P54" s="24">
        <f>转生地图中转!I59</f>
        <v>6</v>
      </c>
      <c r="Q54" s="5" t="str">
        <f>IF(转生地图中转!F59=转生地图中转!$F$10,"[]",转生地图中转!S59)</f>
        <v>[{"ItemId":50002,"Num":1}]</v>
      </c>
      <c r="R54" s="5">
        <f>IF(转生地图中转!F59=转生地图中转!$F$10,转生地图中转!T59,0)</f>
        <v>0</v>
      </c>
      <c r="U54" s="24">
        <f t="shared" si="1"/>
        <v>6</v>
      </c>
    </row>
    <row r="55" spans="1:21" x14ac:dyDescent="0.15">
      <c r="A55" s="5">
        <v>51</v>
      </c>
      <c r="B55" s="5">
        <v>51</v>
      </c>
      <c r="C55" s="21">
        <v>51000</v>
      </c>
      <c r="D55" s="5">
        <f t="shared" si="12"/>
        <v>6</v>
      </c>
      <c r="E55" s="5" t="str">
        <f t="shared" si="10"/>
        <v>CityName6</v>
      </c>
      <c r="F55" s="5" t="str">
        <f t="shared" si="7"/>
        <v>[5,3,14,10,9,18,15,6,8,11]</v>
      </c>
      <c r="G55" s="5">
        <v>25</v>
      </c>
      <c r="H55" s="27">
        <f t="shared" si="3"/>
        <v>4900</v>
      </c>
      <c r="I55" s="5">
        <f t="shared" si="5"/>
        <v>472</v>
      </c>
      <c r="J55" s="5" t="str">
        <f>中转!V60</f>
        <v>[{"ItemId":10002,"Num":3}]</v>
      </c>
      <c r="K55" s="17" t="str">
        <f t="shared" si="11"/>
        <v>City_1</v>
      </c>
      <c r="L55" s="5" t="str">
        <f t="shared" si="8"/>
        <v>SceneFloor_11</v>
      </c>
      <c r="M55" s="5" t="str">
        <f t="shared" si="9"/>
        <v>SpriteUi/Building/City/Icon/Building011</v>
      </c>
      <c r="N55" s="5">
        <v>0</v>
      </c>
      <c r="O55" s="24">
        <f>转生地图中转!H60</f>
        <v>900</v>
      </c>
      <c r="P55" s="24">
        <f>转生地图中转!I60</f>
        <v>6</v>
      </c>
      <c r="Q55" s="5" t="str">
        <f>IF(转生地图中转!F60=转生地图中转!$F$10,"[]",转生地图中转!S60)</f>
        <v>[]</v>
      </c>
      <c r="R55" s="5">
        <f>IF(转生地图中转!F60=转生地图中转!$F$10,转生地图中转!T60,0)</f>
        <v>52.6663</v>
      </c>
      <c r="U55" s="24">
        <f t="shared" si="1"/>
        <v>6</v>
      </c>
    </row>
    <row r="56" spans="1:21" x14ac:dyDescent="0.15">
      <c r="A56" s="5">
        <v>52</v>
      </c>
      <c r="B56" s="16">
        <v>52</v>
      </c>
      <c r="C56" s="21">
        <v>52000</v>
      </c>
      <c r="D56" s="5">
        <f t="shared" si="12"/>
        <v>6</v>
      </c>
      <c r="E56" s="5" t="str">
        <f t="shared" si="10"/>
        <v>CityName6</v>
      </c>
      <c r="F56" s="5" t="str">
        <f t="shared" si="7"/>
        <v>[3,18,13,17,22,20,12,19,9,8]</v>
      </c>
      <c r="G56" s="5">
        <v>25</v>
      </c>
      <c r="H56" s="27">
        <f t="shared" si="3"/>
        <v>5000</v>
      </c>
      <c r="I56" s="5">
        <f t="shared" si="5"/>
        <v>482</v>
      </c>
      <c r="J56" s="5" t="str">
        <f>中转!V61</f>
        <v>[{"ItemId":10002,"Num":3}]</v>
      </c>
      <c r="K56" s="17" t="str">
        <f t="shared" si="11"/>
        <v>City_1</v>
      </c>
      <c r="L56" s="5" t="str">
        <f t="shared" si="8"/>
        <v>SceneFloor_12</v>
      </c>
      <c r="M56" s="5" t="str">
        <f t="shared" si="9"/>
        <v>SpriteUi/Building/City/Icon/Building012</v>
      </c>
      <c r="N56" s="5">
        <v>0</v>
      </c>
      <c r="O56" s="24">
        <f>转生地图中转!H61</f>
        <v>900</v>
      </c>
      <c r="P56" s="24">
        <f>转生地图中转!I61</f>
        <v>6</v>
      </c>
      <c r="Q56" s="5" t="str">
        <f>IF(转生地图中转!F61=转生地图中转!$F$10,"[]",转生地图中转!S61)</f>
        <v>[]</v>
      </c>
      <c r="R56" s="5">
        <f>IF(转生地图中转!F61=转生地图中转!$F$10,转生地图中转!T61,0)</f>
        <v>53.686500000000002</v>
      </c>
      <c r="U56" s="24">
        <f t="shared" si="1"/>
        <v>6</v>
      </c>
    </row>
    <row r="57" spans="1:21" x14ac:dyDescent="0.15">
      <c r="A57" s="5">
        <v>53</v>
      </c>
      <c r="B57" s="5">
        <v>53</v>
      </c>
      <c r="C57" s="21">
        <v>53000</v>
      </c>
      <c r="D57" s="5">
        <f t="shared" si="12"/>
        <v>6</v>
      </c>
      <c r="E57" s="5" t="str">
        <f t="shared" si="10"/>
        <v>CityName6</v>
      </c>
      <c r="F57" s="5" t="str">
        <f t="shared" si="7"/>
        <v>[14,19,22,5,21,1,4,11,17]</v>
      </c>
      <c r="G57" s="5">
        <v>25</v>
      </c>
      <c r="H57" s="27">
        <f t="shared" si="3"/>
        <v>5100</v>
      </c>
      <c r="I57" s="5">
        <f t="shared" si="5"/>
        <v>492</v>
      </c>
      <c r="J57" s="5" t="str">
        <f>中转!V62</f>
        <v>[{"ItemId":10002,"Num":3}]</v>
      </c>
      <c r="K57" s="17" t="str">
        <f t="shared" si="11"/>
        <v>City_1</v>
      </c>
      <c r="L57" s="5" t="str">
        <f t="shared" si="8"/>
        <v>SceneFloor_13</v>
      </c>
      <c r="M57" s="5" t="str">
        <f t="shared" si="9"/>
        <v>SpriteUi/Building/City/Icon/Building013</v>
      </c>
      <c r="N57" s="5">
        <v>0</v>
      </c>
      <c r="O57" s="24">
        <f>转生地图中转!H62</f>
        <v>1800</v>
      </c>
      <c r="P57" s="24">
        <f>转生地图中转!I62</f>
        <v>4</v>
      </c>
      <c r="Q57" s="5" t="str">
        <f>IF(转生地图中转!F62=转生地图中转!$F$10,"[]",转生地图中转!S62)</f>
        <v>[{"ItemId":50004,"Num":608}]</v>
      </c>
      <c r="R57" s="5">
        <f>IF(转生地图中转!F62=转生地图中转!$F$10,转生地图中转!T62,0)</f>
        <v>0</v>
      </c>
      <c r="U57" s="24">
        <f t="shared" si="1"/>
        <v>4</v>
      </c>
    </row>
    <row r="58" spans="1:21" x14ac:dyDescent="0.15">
      <c r="A58" s="5">
        <v>54</v>
      </c>
      <c r="B58" s="16">
        <v>54</v>
      </c>
      <c r="C58" s="21">
        <v>54000</v>
      </c>
      <c r="D58" s="5">
        <f t="shared" si="12"/>
        <v>6</v>
      </c>
      <c r="E58" s="5" t="str">
        <f t="shared" si="10"/>
        <v>CityName6</v>
      </c>
      <c r="F58" s="5" t="str">
        <f t="shared" si="7"/>
        <v>[5,3,14,10,9,18,15,6,8,11]</v>
      </c>
      <c r="G58" s="5">
        <v>25</v>
      </c>
      <c r="H58" s="27">
        <f t="shared" si="3"/>
        <v>5200</v>
      </c>
      <c r="I58" s="5">
        <f t="shared" si="5"/>
        <v>502</v>
      </c>
      <c r="J58" s="5" t="str">
        <f>中转!V63</f>
        <v>[{"ItemId":10002,"Num":3}]</v>
      </c>
      <c r="K58" s="17" t="str">
        <f t="shared" si="11"/>
        <v>City_1</v>
      </c>
      <c r="L58" s="5" t="str">
        <f t="shared" ref="L58:L89" si="13">L38</f>
        <v>SceneFloor_14</v>
      </c>
      <c r="M58" s="5" t="str">
        <f t="shared" ref="M58:M89" si="14">M38</f>
        <v>SpriteUi/Building/City/Icon/Building014</v>
      </c>
      <c r="N58" s="5">
        <v>0</v>
      </c>
      <c r="O58" s="24">
        <f>转生地图中转!H63</f>
        <v>129600</v>
      </c>
      <c r="P58" s="24">
        <f>转生地图中转!I63</f>
        <v>1</v>
      </c>
      <c r="Q58" s="5" t="str">
        <f>IF(转生地图中转!F63=转生地图中转!$F$10,"[]",转生地图中转!S63)</f>
        <v>[{"ItemId":10001,"Num":1}]</v>
      </c>
      <c r="R58" s="5">
        <f>IF(转生地图中转!F63=转生地图中转!$F$10,转生地图中转!T63,0)</f>
        <v>0</v>
      </c>
      <c r="U58" s="24">
        <f t="shared" si="1"/>
        <v>1</v>
      </c>
    </row>
    <row r="59" spans="1:21" x14ac:dyDescent="0.15">
      <c r="A59" s="5">
        <v>55</v>
      </c>
      <c r="B59" s="5">
        <v>55</v>
      </c>
      <c r="C59" s="21">
        <v>55000</v>
      </c>
      <c r="D59" s="5">
        <f t="shared" si="12"/>
        <v>6</v>
      </c>
      <c r="E59" s="5" t="str">
        <f t="shared" si="10"/>
        <v>CityName6</v>
      </c>
      <c r="F59" s="5" t="str">
        <f t="shared" si="7"/>
        <v>[3,18,13,17,22,20,12,19,9,8]</v>
      </c>
      <c r="G59" s="5">
        <v>25</v>
      </c>
      <c r="H59" s="27">
        <f t="shared" si="3"/>
        <v>5300</v>
      </c>
      <c r="I59" s="5">
        <f t="shared" si="5"/>
        <v>512</v>
      </c>
      <c r="J59" s="5" t="str">
        <f>中转!V64</f>
        <v>[{"ItemId":10002,"Num":3}]</v>
      </c>
      <c r="K59" s="17" t="str">
        <f t="shared" si="11"/>
        <v>City_1</v>
      </c>
      <c r="L59" s="5" t="str">
        <f t="shared" si="13"/>
        <v>SceneFloor_15</v>
      </c>
      <c r="M59" s="5" t="str">
        <f t="shared" si="14"/>
        <v>SpriteUi/Building/City/Icon/Building015</v>
      </c>
      <c r="N59" s="5">
        <v>0</v>
      </c>
      <c r="O59" s="24">
        <f>转生地图中转!H64</f>
        <v>3600</v>
      </c>
      <c r="P59" s="24">
        <f>转生地图中转!I64</f>
        <v>6</v>
      </c>
      <c r="Q59" s="5" t="str">
        <f>IF(转生地图中转!F64=转生地图中转!$F$10,"[]",转生地图中转!S64)</f>
        <v>[{"ItemId":50004,"Num":1216}]</v>
      </c>
      <c r="R59" s="5">
        <f>IF(转生地图中转!F64=转生地图中转!$F$10,转生地图中转!T64,0)</f>
        <v>0</v>
      </c>
      <c r="U59" s="24">
        <f t="shared" si="1"/>
        <v>6</v>
      </c>
    </row>
    <row r="60" spans="1:21" x14ac:dyDescent="0.15">
      <c r="A60" s="5">
        <v>56</v>
      </c>
      <c r="B60" s="16">
        <v>56</v>
      </c>
      <c r="C60" s="21">
        <v>56000</v>
      </c>
      <c r="D60" s="5">
        <f t="shared" si="12"/>
        <v>6</v>
      </c>
      <c r="E60" s="5" t="str">
        <f t="shared" si="10"/>
        <v>CityName6</v>
      </c>
      <c r="F60" s="5" t="str">
        <f t="shared" si="7"/>
        <v>[14,19,22,5,21,1,4,11,17]</v>
      </c>
      <c r="G60" s="5">
        <v>25</v>
      </c>
      <c r="H60" s="27">
        <f t="shared" si="3"/>
        <v>5400</v>
      </c>
      <c r="I60" s="5">
        <f t="shared" si="5"/>
        <v>522</v>
      </c>
      <c r="J60" s="5" t="str">
        <f>中转!V65</f>
        <v>[{"ItemId":10002,"Num":3}]</v>
      </c>
      <c r="K60" s="17" t="str">
        <f t="shared" si="11"/>
        <v>City_1</v>
      </c>
      <c r="L60" s="5" t="str">
        <f t="shared" si="13"/>
        <v>SceneFloor_16</v>
      </c>
      <c r="M60" s="5" t="str">
        <f t="shared" si="14"/>
        <v>SpriteUi/Building/City/Icon/Building016</v>
      </c>
      <c r="N60" s="5">
        <v>0</v>
      </c>
      <c r="O60" s="24">
        <f>转生地图中转!H65</f>
        <v>900</v>
      </c>
      <c r="P60" s="24">
        <f>转生地图中转!I65</f>
        <v>6</v>
      </c>
      <c r="Q60" s="5" t="str">
        <f>IF(转生地图中转!F65=转生地图中转!$F$10,"[]",转生地图中转!S65)</f>
        <v>[]</v>
      </c>
      <c r="R60" s="5">
        <f>IF(转生地图中转!F65=转生地图中转!$F$10,转生地图中转!T65,0)</f>
        <v>54.764499999999998</v>
      </c>
      <c r="U60" s="24">
        <f t="shared" si="1"/>
        <v>6</v>
      </c>
    </row>
    <row r="61" spans="1:21" x14ac:dyDescent="0.15">
      <c r="A61" s="5">
        <v>57</v>
      </c>
      <c r="B61" s="5">
        <v>57</v>
      </c>
      <c r="C61" s="21">
        <v>57000</v>
      </c>
      <c r="D61" s="5">
        <f t="shared" si="12"/>
        <v>6</v>
      </c>
      <c r="E61" s="5" t="str">
        <f t="shared" si="10"/>
        <v>CityName6</v>
      </c>
      <c r="F61" s="5" t="str">
        <f t="shared" si="7"/>
        <v>[5,3,14,10,9,18,15,6,8,11]</v>
      </c>
      <c r="G61" s="5">
        <v>25</v>
      </c>
      <c r="H61" s="27">
        <f t="shared" si="3"/>
        <v>5500</v>
      </c>
      <c r="I61" s="5">
        <f t="shared" si="5"/>
        <v>532</v>
      </c>
      <c r="J61" s="5" t="str">
        <f>中转!V66</f>
        <v>[{"ItemId":10002,"Num":3}]</v>
      </c>
      <c r="K61" s="17" t="str">
        <f t="shared" si="11"/>
        <v>City_1</v>
      </c>
      <c r="L61" s="5" t="str">
        <f t="shared" si="13"/>
        <v>SceneFloor_17</v>
      </c>
      <c r="M61" s="5" t="str">
        <f t="shared" si="14"/>
        <v>SpriteUi/Building/City/Icon/Building017</v>
      </c>
      <c r="N61" s="5">
        <v>0</v>
      </c>
      <c r="O61" s="24">
        <f>转生地图中转!H66</f>
        <v>900</v>
      </c>
      <c r="P61" s="24">
        <f>转生地图中转!I66</f>
        <v>6</v>
      </c>
      <c r="Q61" s="5" t="str">
        <f>IF(转生地图中转!F66=转生地图中转!$F$10,"[]",转生地图中转!S66)</f>
        <v>[]</v>
      </c>
      <c r="R61" s="5">
        <f>IF(转生地图中转!F66=转生地图中转!$F$10,转生地图中转!T66,0)</f>
        <v>55.783299999999997</v>
      </c>
      <c r="U61" s="24">
        <f t="shared" si="1"/>
        <v>6</v>
      </c>
    </row>
    <row r="62" spans="1:21" x14ac:dyDescent="0.15">
      <c r="A62" s="5">
        <v>58</v>
      </c>
      <c r="B62" s="16">
        <v>58</v>
      </c>
      <c r="C62" s="21">
        <v>58000</v>
      </c>
      <c r="D62" s="5">
        <f t="shared" si="12"/>
        <v>6</v>
      </c>
      <c r="E62" s="5" t="str">
        <f t="shared" si="10"/>
        <v>CityName6</v>
      </c>
      <c r="F62" s="5" t="str">
        <f t="shared" si="7"/>
        <v>[3,18,13,17,22,20,12,19,9,8]</v>
      </c>
      <c r="G62" s="5">
        <v>25</v>
      </c>
      <c r="H62" s="27">
        <f t="shared" si="3"/>
        <v>5600</v>
      </c>
      <c r="I62" s="5">
        <f t="shared" si="5"/>
        <v>542</v>
      </c>
      <c r="J62" s="5" t="str">
        <f>中转!V67</f>
        <v>[{"ItemId":10002,"Num":3}]</v>
      </c>
      <c r="K62" s="17" t="str">
        <f t="shared" si="11"/>
        <v>City_1</v>
      </c>
      <c r="L62" s="5" t="str">
        <f t="shared" si="13"/>
        <v>SceneFloor_18</v>
      </c>
      <c r="M62" s="5" t="str">
        <f t="shared" si="14"/>
        <v>SpriteUi/Building/City/Icon/Building018</v>
      </c>
      <c r="N62" s="5">
        <v>0</v>
      </c>
      <c r="O62" s="24">
        <f>转生地图中转!H67</f>
        <v>7200</v>
      </c>
      <c r="P62" s="24">
        <f>转生地图中转!I67</f>
        <v>6</v>
      </c>
      <c r="Q62" s="5" t="str">
        <f>IF(转生地图中转!F67=转生地图中转!$F$10,"[]",转生地图中转!S67)</f>
        <v>[{"ItemId":50004,"Num":2432}]</v>
      </c>
      <c r="R62" s="5">
        <f>IF(转生地图中转!F67=转生地图中转!$F$10,转生地图中转!T67,0)</f>
        <v>0</v>
      </c>
      <c r="U62" s="24">
        <f t="shared" si="1"/>
        <v>6</v>
      </c>
    </row>
    <row r="63" spans="1:21" x14ac:dyDescent="0.15">
      <c r="A63" s="5">
        <v>59</v>
      </c>
      <c r="B63" s="5">
        <v>59</v>
      </c>
      <c r="C63" s="21">
        <v>59000</v>
      </c>
      <c r="D63" s="5">
        <f t="shared" si="12"/>
        <v>6</v>
      </c>
      <c r="E63" s="5" t="str">
        <f t="shared" si="10"/>
        <v>CityName6</v>
      </c>
      <c r="F63" s="5" t="str">
        <f t="shared" si="7"/>
        <v>[14,19,22,5,21,1,4,11,17]</v>
      </c>
      <c r="G63" s="5">
        <v>25</v>
      </c>
      <c r="H63" s="27">
        <f t="shared" si="3"/>
        <v>5700</v>
      </c>
      <c r="I63" s="5">
        <f t="shared" si="5"/>
        <v>552</v>
      </c>
      <c r="J63" s="5" t="str">
        <f>中转!V68</f>
        <v>[{"ItemId":10002,"Num":3}]</v>
      </c>
      <c r="K63" s="17" t="str">
        <f t="shared" si="11"/>
        <v>City_1</v>
      </c>
      <c r="L63" s="5" t="str">
        <f t="shared" si="13"/>
        <v>SceneFloor_19</v>
      </c>
      <c r="M63" s="5" t="str">
        <f t="shared" si="14"/>
        <v>SpriteUi/Building/City/Icon/Building019</v>
      </c>
      <c r="N63" s="5">
        <v>0</v>
      </c>
      <c r="O63" s="24">
        <f>转生地图中转!H68</f>
        <v>900</v>
      </c>
      <c r="P63" s="24">
        <f>转生地图中转!I68</f>
        <v>6</v>
      </c>
      <c r="Q63" s="5" t="str">
        <f>IF(转生地图中转!F68=转生地图中转!$F$10,"[]",转生地图中转!S68)</f>
        <v>[]</v>
      </c>
      <c r="R63" s="5">
        <f>IF(转生地图中转!F68=转生地图中转!$F$10,转生地图中转!T68,0)</f>
        <v>56.820300000000003</v>
      </c>
      <c r="U63" s="24">
        <f t="shared" si="1"/>
        <v>6</v>
      </c>
    </row>
    <row r="64" spans="1:21" x14ac:dyDescent="0.15">
      <c r="A64" s="5">
        <v>60</v>
      </c>
      <c r="B64" s="16">
        <v>60</v>
      </c>
      <c r="C64" s="21">
        <v>60000</v>
      </c>
      <c r="D64" s="5">
        <f t="shared" si="12"/>
        <v>6</v>
      </c>
      <c r="E64" s="5" t="str">
        <f t="shared" si="10"/>
        <v>CityName6</v>
      </c>
      <c r="F64" s="5" t="str">
        <f t="shared" si="7"/>
        <v>[5,3,14,10,9,18,15,6,8,11]</v>
      </c>
      <c r="G64" s="5">
        <v>25</v>
      </c>
      <c r="H64" s="27">
        <f t="shared" si="3"/>
        <v>5800</v>
      </c>
      <c r="I64" s="5">
        <f t="shared" si="5"/>
        <v>562</v>
      </c>
      <c r="J64" s="5" t="str">
        <f>中转!V69</f>
        <v>[{"ItemId":10002,"Num":3}]</v>
      </c>
      <c r="K64" s="17" t="str">
        <f t="shared" si="11"/>
        <v>City_1</v>
      </c>
      <c r="L64" s="5" t="str">
        <f t="shared" si="13"/>
        <v>SceneFloor_20</v>
      </c>
      <c r="M64" s="5" t="str">
        <f t="shared" si="14"/>
        <v>SpriteUi/Building/City/Icon/Building020</v>
      </c>
      <c r="N64" s="5">
        <v>0</v>
      </c>
      <c r="O64" s="24">
        <f>转生地图中转!H69</f>
        <v>7200</v>
      </c>
      <c r="P64" s="24">
        <f>转生地图中转!I69</f>
        <v>6</v>
      </c>
      <c r="Q64" s="5" t="str">
        <f>IF(转生地图中转!F69=转生地图中转!$F$10,"[]",转生地图中转!S69)</f>
        <v>[{"ItemId":50002,"Num":1}]</v>
      </c>
      <c r="R64" s="5">
        <f>IF(转生地图中转!F69=转生地图中转!$F$10,转生地图中转!T69,0)</f>
        <v>0</v>
      </c>
      <c r="U64" s="24">
        <f t="shared" si="1"/>
        <v>6</v>
      </c>
    </row>
    <row r="65" spans="1:21" x14ac:dyDescent="0.15">
      <c r="A65" s="5">
        <v>61</v>
      </c>
      <c r="B65" s="5">
        <v>61</v>
      </c>
      <c r="C65" s="21">
        <v>61000</v>
      </c>
      <c r="D65" s="5">
        <f t="shared" si="12"/>
        <v>7</v>
      </c>
      <c r="E65" s="5" t="str">
        <f t="shared" si="10"/>
        <v>CityName7</v>
      </c>
      <c r="F65" s="5" t="str">
        <f t="shared" si="7"/>
        <v>[3,18,13,17,22,20,12,19,9,8]</v>
      </c>
      <c r="G65" s="5">
        <v>25</v>
      </c>
      <c r="H65" s="27">
        <f t="shared" si="3"/>
        <v>5900</v>
      </c>
      <c r="I65" s="5">
        <f t="shared" si="5"/>
        <v>572</v>
      </c>
      <c r="J65" s="5" t="str">
        <f>中转!V70</f>
        <v>[{"ItemId":10002,"Num":3}]</v>
      </c>
      <c r="K65" s="17" t="str">
        <f t="shared" si="11"/>
        <v>City_1</v>
      </c>
      <c r="L65" s="5" t="str">
        <f t="shared" si="13"/>
        <v>SceneFloor_1</v>
      </c>
      <c r="M65" s="5" t="str">
        <f t="shared" si="14"/>
        <v>SpriteUi/Building/City/Icon/Building001</v>
      </c>
      <c r="N65" s="5">
        <v>0</v>
      </c>
      <c r="O65" s="24">
        <f>转生地图中转!H70</f>
        <v>900</v>
      </c>
      <c r="P65" s="24">
        <f>转生地图中转!I70</f>
        <v>6</v>
      </c>
      <c r="Q65" s="5" t="str">
        <f>IF(转生地图中转!F70=转生地图中转!$F$10,"[]",转生地图中转!S70)</f>
        <v>[]</v>
      </c>
      <c r="R65" s="5">
        <f>IF(转生地图中转!F70=转生地图中转!$F$10,转生地图中转!T70,0)</f>
        <v>57.856400000000001</v>
      </c>
      <c r="U65" s="24">
        <f t="shared" si="1"/>
        <v>6</v>
      </c>
    </row>
    <row r="66" spans="1:21" x14ac:dyDescent="0.15">
      <c r="A66" s="5">
        <v>62</v>
      </c>
      <c r="B66" s="16">
        <v>62</v>
      </c>
      <c r="C66" s="21">
        <v>62000</v>
      </c>
      <c r="D66" s="5">
        <f t="shared" si="12"/>
        <v>7</v>
      </c>
      <c r="E66" s="5" t="str">
        <f t="shared" si="10"/>
        <v>CityName7</v>
      </c>
      <c r="F66" s="5" t="str">
        <f t="shared" si="7"/>
        <v>[14,19,22,5,21,1,4,11,17]</v>
      </c>
      <c r="G66" s="5">
        <v>25</v>
      </c>
      <c r="H66" s="27">
        <f t="shared" si="3"/>
        <v>6000</v>
      </c>
      <c r="I66" s="5">
        <f t="shared" si="5"/>
        <v>582</v>
      </c>
      <c r="J66" s="5" t="str">
        <f>中转!V71</f>
        <v>[{"ItemId":10002,"Num":3}]</v>
      </c>
      <c r="K66" s="17" t="str">
        <f t="shared" si="11"/>
        <v>City_1</v>
      </c>
      <c r="L66" s="5" t="str">
        <f t="shared" si="13"/>
        <v>SceneFloor_6</v>
      </c>
      <c r="M66" s="5" t="str">
        <f t="shared" si="14"/>
        <v>SpriteUi/Building/City/Icon/Building006</v>
      </c>
      <c r="N66" s="5">
        <v>0</v>
      </c>
      <c r="O66" s="24">
        <f>转生地图中转!H71</f>
        <v>900</v>
      </c>
      <c r="P66" s="24">
        <f>转生地图中转!I71</f>
        <v>6</v>
      </c>
      <c r="Q66" s="5" t="str">
        <f>IF(转生地图中转!F71=转生地图中转!$F$10,"[]",转生地图中转!S71)</f>
        <v>[]</v>
      </c>
      <c r="R66" s="5">
        <f>IF(转生地图中转!F71=转生地图中转!$F$10,转生地图中转!T71,0)</f>
        <v>58.874099999999999</v>
      </c>
      <c r="U66" s="24">
        <f t="shared" si="1"/>
        <v>6</v>
      </c>
    </row>
    <row r="67" spans="1:21" x14ac:dyDescent="0.15">
      <c r="A67" s="5">
        <v>63</v>
      </c>
      <c r="B67" s="5">
        <v>63</v>
      </c>
      <c r="C67" s="21">
        <v>63000</v>
      </c>
      <c r="D67" s="5">
        <f t="shared" si="12"/>
        <v>7</v>
      </c>
      <c r="E67" s="5" t="str">
        <f t="shared" si="10"/>
        <v>CityName7</v>
      </c>
      <c r="F67" s="5" t="str">
        <f t="shared" si="7"/>
        <v>[5,3,14,10,9,18,15,6,8,11]</v>
      </c>
      <c r="G67" s="5">
        <v>25</v>
      </c>
      <c r="H67" s="27">
        <f t="shared" si="3"/>
        <v>6100</v>
      </c>
      <c r="I67" s="5">
        <f t="shared" si="5"/>
        <v>592</v>
      </c>
      <c r="J67" s="5" t="str">
        <f>中转!V72</f>
        <v>[{"ItemId":10002,"Num":3}]</v>
      </c>
      <c r="K67" s="17" t="str">
        <f t="shared" si="11"/>
        <v>City_1</v>
      </c>
      <c r="L67" s="5" t="str">
        <f t="shared" si="13"/>
        <v>SceneFloor_2</v>
      </c>
      <c r="M67" s="5" t="str">
        <f t="shared" si="14"/>
        <v>SpriteUi/Building/City/Icon/Building002</v>
      </c>
      <c r="N67" s="5">
        <v>0</v>
      </c>
      <c r="O67" s="24">
        <f>转生地图中转!H72</f>
        <v>1800</v>
      </c>
      <c r="P67" s="24">
        <f>转生地图中转!I72</f>
        <v>4</v>
      </c>
      <c r="Q67" s="5" t="str">
        <f>IF(转生地图中转!F72=转生地图中转!$F$10,"[]",转生地图中转!S72)</f>
        <v>[{"ItemId":50004,"Num":610}]</v>
      </c>
      <c r="R67" s="5">
        <f>IF(转生地图中转!F72=转生地图中转!$F$10,转生地图中转!T72,0)</f>
        <v>0</v>
      </c>
      <c r="U67" s="24">
        <f t="shared" si="1"/>
        <v>4</v>
      </c>
    </row>
    <row r="68" spans="1:21" x14ac:dyDescent="0.15">
      <c r="A68" s="5">
        <v>64</v>
      </c>
      <c r="B68" s="16">
        <v>64</v>
      </c>
      <c r="C68" s="21">
        <v>64000</v>
      </c>
      <c r="D68" s="5">
        <f t="shared" si="12"/>
        <v>7</v>
      </c>
      <c r="E68" s="5" t="str">
        <f t="shared" si="10"/>
        <v>CityName7</v>
      </c>
      <c r="F68" s="5" t="str">
        <f t="shared" si="7"/>
        <v>[3,18,13,17,22,20,12,19,9,8]</v>
      </c>
      <c r="G68" s="5">
        <v>25</v>
      </c>
      <c r="H68" s="27">
        <f t="shared" si="3"/>
        <v>6200</v>
      </c>
      <c r="I68" s="5">
        <f t="shared" si="5"/>
        <v>602</v>
      </c>
      <c r="J68" s="5" t="str">
        <f>中转!V73</f>
        <v>[{"ItemId":10002,"Num":3}]</v>
      </c>
      <c r="K68" s="17" t="str">
        <f t="shared" si="11"/>
        <v>City_1</v>
      </c>
      <c r="L68" s="5" t="str">
        <f t="shared" si="13"/>
        <v>SceneFloor_3</v>
      </c>
      <c r="M68" s="5" t="str">
        <f t="shared" si="14"/>
        <v>SpriteUi/Building/City/Icon/Building003</v>
      </c>
      <c r="N68" s="5">
        <v>0</v>
      </c>
      <c r="O68" s="24">
        <f>转生地图中转!H73</f>
        <v>129600</v>
      </c>
      <c r="P68" s="24">
        <f>转生地图中转!I73</f>
        <v>1</v>
      </c>
      <c r="Q68" s="5" t="str">
        <f>IF(转生地图中转!F73=转生地图中转!$F$10,"[]",转生地图中转!S73)</f>
        <v>[{"ItemId":10001,"Num":1}]</v>
      </c>
      <c r="R68" s="5">
        <f>IF(转生地图中转!F73=转生地图中转!$F$10,转生地图中转!T73,0)</f>
        <v>0</v>
      </c>
      <c r="U68" s="24">
        <f t="shared" si="1"/>
        <v>1</v>
      </c>
    </row>
    <row r="69" spans="1:21" x14ac:dyDescent="0.15">
      <c r="A69" s="5">
        <v>65</v>
      </c>
      <c r="B69" s="5">
        <v>65</v>
      </c>
      <c r="C69" s="21">
        <v>65000</v>
      </c>
      <c r="D69" s="5">
        <f t="shared" si="12"/>
        <v>7</v>
      </c>
      <c r="E69" s="5" t="str">
        <f t="shared" si="10"/>
        <v>CityName7</v>
      </c>
      <c r="F69" s="5" t="str">
        <f t="shared" si="7"/>
        <v>[14,19,22,5,21,1,4,11,17]</v>
      </c>
      <c r="G69" s="5">
        <v>25</v>
      </c>
      <c r="H69" s="27">
        <f t="shared" si="3"/>
        <v>6300</v>
      </c>
      <c r="I69" s="5">
        <f t="shared" si="5"/>
        <v>612</v>
      </c>
      <c r="J69" s="5" t="str">
        <f>中转!V74</f>
        <v>[{"ItemId":10002,"Num":3}]</v>
      </c>
      <c r="K69" s="17" t="str">
        <f t="shared" si="11"/>
        <v>City_1</v>
      </c>
      <c r="L69" s="5" t="str">
        <f t="shared" si="13"/>
        <v>SceneFloor_4</v>
      </c>
      <c r="M69" s="5" t="str">
        <f t="shared" si="14"/>
        <v>SpriteUi/Building/City/Icon/Building004</v>
      </c>
      <c r="N69" s="5">
        <v>0</v>
      </c>
      <c r="O69" s="24">
        <f>转生地图中转!H74</f>
        <v>3600</v>
      </c>
      <c r="P69" s="24">
        <f>转生地图中转!I74</f>
        <v>6</v>
      </c>
      <c r="Q69" s="5" t="str">
        <f>IF(转生地图中转!F74=转生地图中转!$F$10,"[]",转生地图中转!S74)</f>
        <v>[{"ItemId":50004,"Num":1220}]</v>
      </c>
      <c r="R69" s="5">
        <f>IF(转生地图中转!F74=转生地图中转!$F$10,转生地图中转!T74,0)</f>
        <v>0</v>
      </c>
      <c r="U69" s="24">
        <f t="shared" si="1"/>
        <v>6</v>
      </c>
    </row>
    <row r="70" spans="1:21" x14ac:dyDescent="0.15">
      <c r="A70" s="5">
        <v>66</v>
      </c>
      <c r="B70" s="16">
        <v>66</v>
      </c>
      <c r="C70" s="21">
        <v>66000</v>
      </c>
      <c r="D70" s="5">
        <f t="shared" si="12"/>
        <v>7</v>
      </c>
      <c r="E70" s="5" t="str">
        <f t="shared" ref="E70:E101" si="15">"CityName"&amp;D70</f>
        <v>CityName7</v>
      </c>
      <c r="F70" s="5" t="str">
        <f t="shared" si="7"/>
        <v>[5,3,14,10,9,18,15,6,8,11]</v>
      </c>
      <c r="G70" s="5">
        <v>25</v>
      </c>
      <c r="H70" s="27">
        <f t="shared" si="3"/>
        <v>6400</v>
      </c>
      <c r="I70" s="5">
        <f t="shared" si="5"/>
        <v>622</v>
      </c>
      <c r="J70" s="5" t="str">
        <f>中转!V75</f>
        <v>[{"ItemId":10002,"Num":3}]</v>
      </c>
      <c r="K70" s="17" t="str">
        <f t="shared" si="11"/>
        <v>City_1</v>
      </c>
      <c r="L70" s="5" t="str">
        <f t="shared" si="13"/>
        <v>SceneFloor_9</v>
      </c>
      <c r="M70" s="5" t="str">
        <f t="shared" si="14"/>
        <v>SpriteUi/Building/City/Icon/Building009</v>
      </c>
      <c r="N70" s="5">
        <v>0</v>
      </c>
      <c r="O70" s="24">
        <f>转生地图中转!H75</f>
        <v>900</v>
      </c>
      <c r="P70" s="24">
        <f>转生地图中转!I75</f>
        <v>6</v>
      </c>
      <c r="Q70" s="5" t="str">
        <f>IF(转生地图中转!F75=转生地图中转!$F$10,"[]",转生地图中转!S75)</f>
        <v>[]</v>
      </c>
      <c r="R70" s="5">
        <f>IF(转生地图中转!F75=转生地图中转!$F$10,转生地图中转!T75,0)</f>
        <v>59.942799999999998</v>
      </c>
      <c r="U70" s="24">
        <f t="shared" ref="U70:U124" si="16">P70</f>
        <v>6</v>
      </c>
    </row>
    <row r="71" spans="1:21" x14ac:dyDescent="0.15">
      <c r="A71" s="5">
        <v>67</v>
      </c>
      <c r="B71" s="5">
        <v>67</v>
      </c>
      <c r="C71" s="21">
        <v>67000</v>
      </c>
      <c r="D71" s="5">
        <f t="shared" si="12"/>
        <v>7</v>
      </c>
      <c r="E71" s="5" t="str">
        <f t="shared" si="15"/>
        <v>CityName7</v>
      </c>
      <c r="F71" s="5" t="str">
        <f t="shared" si="7"/>
        <v>[3,18,13,17,22,20,12,19,9,8]</v>
      </c>
      <c r="G71" s="5">
        <v>25</v>
      </c>
      <c r="H71" s="27">
        <f t="shared" si="3"/>
        <v>6500</v>
      </c>
      <c r="I71" s="5">
        <f t="shared" si="5"/>
        <v>632</v>
      </c>
      <c r="J71" s="5" t="str">
        <f>中转!V76</f>
        <v>[{"ItemId":10002,"Num":3}]</v>
      </c>
      <c r="K71" s="17" t="str">
        <f t="shared" ref="K71:K102" si="17">K70</f>
        <v>City_1</v>
      </c>
      <c r="L71" s="5" t="str">
        <f t="shared" si="13"/>
        <v>SceneFloor_10</v>
      </c>
      <c r="M71" s="5" t="str">
        <f t="shared" si="14"/>
        <v>SpriteUi/Building/City/Icon/Building010</v>
      </c>
      <c r="N71" s="5">
        <v>0</v>
      </c>
      <c r="O71" s="24">
        <f>转生地图中转!H76</f>
        <v>900</v>
      </c>
      <c r="P71" s="24">
        <f>转生地图中转!I76</f>
        <v>6</v>
      </c>
      <c r="Q71" s="5" t="str">
        <f>IF(转生地图中转!F76=转生地图中转!$F$10,"[]",转生地图中转!S76)</f>
        <v>[]</v>
      </c>
      <c r="R71" s="5">
        <f>IF(转生地图中转!F76=转生地图中转!$F$10,转生地图中转!T76,0)</f>
        <v>60.959499999999998</v>
      </c>
      <c r="U71" s="24">
        <f t="shared" si="16"/>
        <v>6</v>
      </c>
    </row>
    <row r="72" spans="1:21" x14ac:dyDescent="0.15">
      <c r="A72" s="5">
        <v>68</v>
      </c>
      <c r="B72" s="16">
        <v>68</v>
      </c>
      <c r="C72" s="21">
        <v>68000</v>
      </c>
      <c r="D72" s="5">
        <f t="shared" si="12"/>
        <v>7</v>
      </c>
      <c r="E72" s="5" t="str">
        <f t="shared" si="15"/>
        <v>CityName7</v>
      </c>
      <c r="F72" s="5" t="str">
        <f t="shared" si="7"/>
        <v>[14,19,22,5,21,1,4,11,17]</v>
      </c>
      <c r="G72" s="5">
        <v>25</v>
      </c>
      <c r="H72" s="27">
        <f t="shared" si="3"/>
        <v>6600</v>
      </c>
      <c r="I72" s="5">
        <f t="shared" si="5"/>
        <v>642</v>
      </c>
      <c r="J72" s="5" t="str">
        <f>中转!V77</f>
        <v>[{"ItemId":10002,"Num":3}]</v>
      </c>
      <c r="K72" s="17" t="str">
        <f t="shared" si="17"/>
        <v>City_1</v>
      </c>
      <c r="L72" s="5" t="str">
        <f t="shared" si="13"/>
        <v>SceneFloor_7</v>
      </c>
      <c r="M72" s="5" t="str">
        <f t="shared" si="14"/>
        <v>SpriteUi/Building/City/Icon/Building007</v>
      </c>
      <c r="N72" s="5">
        <v>0</v>
      </c>
      <c r="O72" s="24">
        <f>转生地图中转!H77</f>
        <v>7200</v>
      </c>
      <c r="P72" s="24">
        <f>转生地图中转!I77</f>
        <v>6</v>
      </c>
      <c r="Q72" s="5" t="str">
        <f>IF(转生地图中转!F77=转生地图中转!$F$10,"[]",转生地图中转!S77)</f>
        <v>[{"ItemId":50004,"Num":2440}]</v>
      </c>
      <c r="R72" s="5">
        <f>IF(转生地图中转!F77=转生地图中转!$F$10,转生地图中转!T77,0)</f>
        <v>0</v>
      </c>
      <c r="U72" s="24">
        <f t="shared" si="16"/>
        <v>6</v>
      </c>
    </row>
    <row r="73" spans="1:21" x14ac:dyDescent="0.15">
      <c r="A73" s="5">
        <v>69</v>
      </c>
      <c r="B73" s="5">
        <v>69</v>
      </c>
      <c r="C73" s="21">
        <v>69000</v>
      </c>
      <c r="D73" s="5">
        <f t="shared" si="12"/>
        <v>7</v>
      </c>
      <c r="E73" s="5" t="str">
        <f t="shared" si="15"/>
        <v>CityName7</v>
      </c>
      <c r="F73" s="5" t="str">
        <f t="shared" si="7"/>
        <v>[5,3,14,10,9,18,15,6,8,11]</v>
      </c>
      <c r="G73" s="5">
        <v>25</v>
      </c>
      <c r="H73" s="27">
        <f t="shared" si="3"/>
        <v>6700</v>
      </c>
      <c r="I73" s="5">
        <f t="shared" si="5"/>
        <v>652</v>
      </c>
      <c r="J73" s="5" t="str">
        <f>中转!V78</f>
        <v>[{"ItemId":10002,"Num":3}]</v>
      </c>
      <c r="K73" s="17" t="str">
        <f t="shared" si="17"/>
        <v>City_1</v>
      </c>
      <c r="L73" s="5" t="str">
        <f t="shared" si="13"/>
        <v>SceneFloor_5</v>
      </c>
      <c r="M73" s="5" t="str">
        <f t="shared" si="14"/>
        <v>SpriteUi/Building/City/Icon/Building005</v>
      </c>
      <c r="N73" s="5">
        <v>0</v>
      </c>
      <c r="O73" s="24">
        <f>转生地图中转!H78</f>
        <v>900</v>
      </c>
      <c r="P73" s="24">
        <f>转生地图中转!I78</f>
        <v>6</v>
      </c>
      <c r="Q73" s="5" t="str">
        <f>IF(转生地图中转!F78=转生地图中转!$F$10,"[]",转生地图中转!S78)</f>
        <v>[]</v>
      </c>
      <c r="R73" s="5">
        <f>IF(转生地图中转!F78=转生地图中转!$F$10,转生地图中转!T78,0)</f>
        <v>61.9923</v>
      </c>
      <c r="U73" s="24">
        <f t="shared" si="16"/>
        <v>6</v>
      </c>
    </row>
    <row r="74" spans="1:21" x14ac:dyDescent="0.15">
      <c r="A74" s="5">
        <v>70</v>
      </c>
      <c r="B74" s="16">
        <v>70</v>
      </c>
      <c r="C74" s="21">
        <v>70000</v>
      </c>
      <c r="D74" s="5">
        <f t="shared" si="12"/>
        <v>7</v>
      </c>
      <c r="E74" s="5" t="str">
        <f t="shared" si="15"/>
        <v>CityName7</v>
      </c>
      <c r="F74" s="5" t="str">
        <f t="shared" si="7"/>
        <v>[3,18,13,17,22,20,12,19,9,8]</v>
      </c>
      <c r="G74" s="5">
        <v>25</v>
      </c>
      <c r="H74" s="27">
        <f t="shared" ref="H74:H124" si="18">MIN(H73+100,8000)</f>
        <v>6800</v>
      </c>
      <c r="I74" s="5">
        <f t="shared" si="5"/>
        <v>662</v>
      </c>
      <c r="J74" s="5" t="str">
        <f>中转!V79</f>
        <v>[{"ItemId":10002,"Num":3}]</v>
      </c>
      <c r="K74" s="17" t="str">
        <f t="shared" si="17"/>
        <v>City_1</v>
      </c>
      <c r="L74" s="5" t="str">
        <f t="shared" si="13"/>
        <v>SceneFloor_8</v>
      </c>
      <c r="M74" s="5" t="str">
        <f t="shared" si="14"/>
        <v>SpriteUi/Building/City/Icon/Building008</v>
      </c>
      <c r="N74" s="5">
        <v>0</v>
      </c>
      <c r="O74" s="24">
        <f>转生地图中转!H79</f>
        <v>7200</v>
      </c>
      <c r="P74" s="24">
        <f>转生地图中转!I79</f>
        <v>6</v>
      </c>
      <c r="Q74" s="5" t="str">
        <f>IF(转生地图中转!F79=转生地图中转!$F$10,"[]",转生地图中转!S79)</f>
        <v>[{"ItemId":50002,"Num":1}]</v>
      </c>
      <c r="R74" s="5">
        <f>IF(转生地图中转!F79=转生地图中转!$F$10,转生地图中转!T79,0)</f>
        <v>0</v>
      </c>
      <c r="U74" s="24">
        <f t="shared" si="16"/>
        <v>6</v>
      </c>
    </row>
    <row r="75" spans="1:21" x14ac:dyDescent="0.15">
      <c r="A75" s="5">
        <v>71</v>
      </c>
      <c r="B75" s="5">
        <v>71</v>
      </c>
      <c r="C75" s="21">
        <v>71000</v>
      </c>
      <c r="D75" s="5">
        <f t="shared" si="12"/>
        <v>8</v>
      </c>
      <c r="E75" s="5" t="str">
        <f t="shared" si="15"/>
        <v>CityName8</v>
      </c>
      <c r="F75" s="5" t="str">
        <f t="shared" si="7"/>
        <v>[14,19,22,5,21,1,4,11,17]</v>
      </c>
      <c r="G75" s="5">
        <v>25</v>
      </c>
      <c r="H75" s="27">
        <f t="shared" si="18"/>
        <v>6900</v>
      </c>
      <c r="I75" s="5">
        <f t="shared" si="5"/>
        <v>672</v>
      </c>
      <c r="J75" s="5" t="str">
        <f>中转!V80</f>
        <v>[{"ItemId":10002,"Num":3}]</v>
      </c>
      <c r="K75" s="17" t="str">
        <f t="shared" si="17"/>
        <v>City_1</v>
      </c>
      <c r="L75" s="5" t="str">
        <f t="shared" si="13"/>
        <v>SceneFloor_11</v>
      </c>
      <c r="M75" s="5" t="str">
        <f t="shared" si="14"/>
        <v>SpriteUi/Building/City/Icon/Building011</v>
      </c>
      <c r="N75" s="5">
        <v>0</v>
      </c>
      <c r="O75" s="24">
        <f>转生地图中转!H80</f>
        <v>900</v>
      </c>
      <c r="P75" s="24">
        <f>转生地图中转!I80</f>
        <v>6</v>
      </c>
      <c r="Q75" s="5" t="str">
        <f>IF(转生地图中转!F80=转生地图中转!$F$10,"[]",转生地图中转!S80)</f>
        <v>[]</v>
      </c>
      <c r="R75" s="5">
        <f>IF(转生地图中转!F80=转生地图中转!$F$10,转生地图中转!T80,0)</f>
        <v>63.024299999999997</v>
      </c>
      <c r="U75" s="24">
        <f t="shared" si="16"/>
        <v>6</v>
      </c>
    </row>
    <row r="76" spans="1:21" x14ac:dyDescent="0.15">
      <c r="A76" s="5">
        <v>72</v>
      </c>
      <c r="B76" s="16">
        <v>72</v>
      </c>
      <c r="C76" s="21">
        <v>72000</v>
      </c>
      <c r="D76" s="5">
        <f t="shared" si="12"/>
        <v>8</v>
      </c>
      <c r="E76" s="5" t="str">
        <f t="shared" si="15"/>
        <v>CityName8</v>
      </c>
      <c r="F76" s="5" t="str">
        <f t="shared" si="7"/>
        <v>[5,3,14,10,9,18,15,6,8,11]</v>
      </c>
      <c r="G76" s="5">
        <v>25</v>
      </c>
      <c r="H76" s="27">
        <f t="shared" si="18"/>
        <v>7000</v>
      </c>
      <c r="I76" s="5">
        <f t="shared" si="5"/>
        <v>682</v>
      </c>
      <c r="J76" s="5" t="str">
        <f>中转!V81</f>
        <v>[{"ItemId":10002,"Num":3}]</v>
      </c>
      <c r="K76" s="17" t="str">
        <f t="shared" si="17"/>
        <v>City_1</v>
      </c>
      <c r="L76" s="5" t="str">
        <f t="shared" si="13"/>
        <v>SceneFloor_12</v>
      </c>
      <c r="M76" s="5" t="str">
        <f t="shared" si="14"/>
        <v>SpriteUi/Building/City/Icon/Building012</v>
      </c>
      <c r="N76" s="5">
        <v>0</v>
      </c>
      <c r="O76" s="24">
        <f>转生地图中转!H81</f>
        <v>900</v>
      </c>
      <c r="P76" s="24">
        <f>转生地图中转!I81</f>
        <v>6</v>
      </c>
      <c r="Q76" s="5" t="str">
        <f>IF(转生地图中转!F81=转生地图中转!$F$10,"[]",转生地图中转!S81)</f>
        <v>[]</v>
      </c>
      <c r="R76" s="5">
        <f>IF(转生地图中转!F81=转生地图中转!$F$10,转生地图中转!T81,0)</f>
        <v>64.040099999999995</v>
      </c>
      <c r="U76" s="24">
        <f t="shared" si="16"/>
        <v>6</v>
      </c>
    </row>
    <row r="77" spans="1:21" x14ac:dyDescent="0.15">
      <c r="A77" s="5">
        <v>73</v>
      </c>
      <c r="B77" s="5">
        <v>73</v>
      </c>
      <c r="C77" s="21">
        <v>73000</v>
      </c>
      <c r="D77" s="5">
        <f t="shared" si="12"/>
        <v>8</v>
      </c>
      <c r="E77" s="5" t="str">
        <f t="shared" si="15"/>
        <v>CityName8</v>
      </c>
      <c r="F77" s="5" t="str">
        <f t="shared" si="7"/>
        <v>[3,18,13,17,22,20,12,19,9,8]</v>
      </c>
      <c r="G77" s="5">
        <v>25</v>
      </c>
      <c r="H77" s="27">
        <f t="shared" si="18"/>
        <v>7100</v>
      </c>
      <c r="I77" s="5">
        <f t="shared" si="5"/>
        <v>692</v>
      </c>
      <c r="J77" s="5" t="str">
        <f>中转!V82</f>
        <v>[{"ItemId":10002,"Num":3}]</v>
      </c>
      <c r="K77" s="17" t="str">
        <f t="shared" si="17"/>
        <v>City_1</v>
      </c>
      <c r="L77" s="5" t="str">
        <f t="shared" si="13"/>
        <v>SceneFloor_13</v>
      </c>
      <c r="M77" s="5" t="str">
        <f t="shared" si="14"/>
        <v>SpriteUi/Building/City/Icon/Building013</v>
      </c>
      <c r="N77" s="5">
        <v>0</v>
      </c>
      <c r="O77" s="24">
        <f>转生地图中转!H82</f>
        <v>1800</v>
      </c>
      <c r="P77" s="24">
        <f>转生地图中转!I82</f>
        <v>4</v>
      </c>
      <c r="Q77" s="5" t="str">
        <f>IF(转生地图中转!F82=转生地图中转!$F$10,"[]",转生地图中转!S82)</f>
        <v>[{"ItemId":50004,"Num":612}]</v>
      </c>
      <c r="R77" s="5">
        <f>IF(转生地图中转!F82=转生地图中转!$F$10,转生地图中转!T82,0)</f>
        <v>0</v>
      </c>
      <c r="U77" s="24">
        <f t="shared" si="16"/>
        <v>4</v>
      </c>
    </row>
    <row r="78" spans="1:21" x14ac:dyDescent="0.15">
      <c r="A78" s="5">
        <v>74</v>
      </c>
      <c r="B78" s="16">
        <v>74</v>
      </c>
      <c r="C78" s="21">
        <v>74000</v>
      </c>
      <c r="D78" s="5">
        <f t="shared" si="12"/>
        <v>8</v>
      </c>
      <c r="E78" s="5" t="str">
        <f t="shared" si="15"/>
        <v>CityName8</v>
      </c>
      <c r="F78" s="5" t="str">
        <f t="shared" si="7"/>
        <v>[14,19,22,5,21,1,4,11,17]</v>
      </c>
      <c r="G78" s="5">
        <v>25</v>
      </c>
      <c r="H78" s="27">
        <f t="shared" si="18"/>
        <v>7200</v>
      </c>
      <c r="I78" s="5">
        <f t="shared" ref="I78:I124" si="19">MIN(I77+10,1000)</f>
        <v>702</v>
      </c>
      <c r="J78" s="5" t="str">
        <f>中转!V83</f>
        <v>[{"ItemId":10002,"Num":3}]</v>
      </c>
      <c r="K78" s="17" t="str">
        <f t="shared" si="17"/>
        <v>City_1</v>
      </c>
      <c r="L78" s="5" t="str">
        <f t="shared" si="13"/>
        <v>SceneFloor_14</v>
      </c>
      <c r="M78" s="5" t="str">
        <f t="shared" si="14"/>
        <v>SpriteUi/Building/City/Icon/Building014</v>
      </c>
      <c r="N78" s="5">
        <v>0</v>
      </c>
      <c r="O78" s="24">
        <f>转生地图中转!H83</f>
        <v>129600</v>
      </c>
      <c r="P78" s="24">
        <f>转生地图中转!I83</f>
        <v>1</v>
      </c>
      <c r="Q78" s="5" t="str">
        <f>IF(转生地图中转!F83=转生地图中转!$F$10,"[]",转生地图中转!S83)</f>
        <v>[{"ItemId":10001,"Num":1}]</v>
      </c>
      <c r="R78" s="5">
        <f>IF(转生地图中转!F83=转生地图中转!$F$10,转生地图中转!T83,0)</f>
        <v>0</v>
      </c>
      <c r="U78" s="24">
        <f t="shared" si="16"/>
        <v>1</v>
      </c>
    </row>
    <row r="79" spans="1:21" x14ac:dyDescent="0.15">
      <c r="A79" s="5">
        <v>75</v>
      </c>
      <c r="B79" s="5">
        <v>75</v>
      </c>
      <c r="C79" s="21">
        <v>75000</v>
      </c>
      <c r="D79" s="5">
        <f t="shared" si="12"/>
        <v>8</v>
      </c>
      <c r="E79" s="5" t="str">
        <f t="shared" si="15"/>
        <v>CityName8</v>
      </c>
      <c r="F79" s="5" t="str">
        <f t="shared" si="7"/>
        <v>[5,3,14,10,9,18,15,6,8,11]</v>
      </c>
      <c r="G79" s="5">
        <v>25</v>
      </c>
      <c r="H79" s="27">
        <f t="shared" si="18"/>
        <v>7300</v>
      </c>
      <c r="I79" s="5">
        <f t="shared" si="19"/>
        <v>712</v>
      </c>
      <c r="J79" s="5" t="str">
        <f>中转!V84</f>
        <v>[{"ItemId":10002,"Num":3}]</v>
      </c>
      <c r="K79" s="17" t="str">
        <f t="shared" si="17"/>
        <v>City_1</v>
      </c>
      <c r="L79" s="5" t="str">
        <f t="shared" si="13"/>
        <v>SceneFloor_15</v>
      </c>
      <c r="M79" s="5" t="str">
        <f t="shared" si="14"/>
        <v>SpriteUi/Building/City/Icon/Building015</v>
      </c>
      <c r="N79" s="5">
        <v>0</v>
      </c>
      <c r="O79" s="24">
        <f>转生地图中转!H84</f>
        <v>3600</v>
      </c>
      <c r="P79" s="24">
        <f>转生地图中转!I84</f>
        <v>6</v>
      </c>
      <c r="Q79" s="5" t="str">
        <f>IF(转生地图中转!F84=转生地图中转!$F$10,"[]",转生地图中转!S84)</f>
        <v>[{"ItemId":50004,"Num":1224}]</v>
      </c>
      <c r="R79" s="5">
        <f>IF(转生地图中转!F84=转生地图中转!$F$10,转生地图中转!T84,0)</f>
        <v>0</v>
      </c>
      <c r="U79" s="24">
        <f t="shared" si="16"/>
        <v>6</v>
      </c>
    </row>
    <row r="80" spans="1:21" x14ac:dyDescent="0.15">
      <c r="A80" s="5">
        <v>76</v>
      </c>
      <c r="B80" s="16">
        <v>76</v>
      </c>
      <c r="C80" s="21">
        <v>76000</v>
      </c>
      <c r="D80" s="5">
        <f t="shared" si="12"/>
        <v>8</v>
      </c>
      <c r="E80" s="5" t="str">
        <f t="shared" si="15"/>
        <v>CityName8</v>
      </c>
      <c r="F80" s="5" t="str">
        <f t="shared" si="7"/>
        <v>[3,18,13,17,22,20,12,19,9,8]</v>
      </c>
      <c r="G80" s="5">
        <v>25</v>
      </c>
      <c r="H80" s="27">
        <f t="shared" si="18"/>
        <v>7400</v>
      </c>
      <c r="I80" s="5">
        <f t="shared" si="19"/>
        <v>722</v>
      </c>
      <c r="J80" s="5" t="str">
        <f>中转!V85</f>
        <v>[{"ItemId":10002,"Num":3}]</v>
      </c>
      <c r="K80" s="17" t="str">
        <f t="shared" si="17"/>
        <v>City_1</v>
      </c>
      <c r="L80" s="5" t="str">
        <f t="shared" si="13"/>
        <v>SceneFloor_16</v>
      </c>
      <c r="M80" s="5" t="str">
        <f t="shared" si="14"/>
        <v>SpriteUi/Building/City/Icon/Building016</v>
      </c>
      <c r="N80" s="5">
        <v>0</v>
      </c>
      <c r="O80" s="24">
        <f>转生地图中转!H85</f>
        <v>900</v>
      </c>
      <c r="P80" s="24">
        <f>转生地图中转!I85</f>
        <v>6</v>
      </c>
      <c r="Q80" s="5" t="str">
        <f>IF(转生地图中转!F85=转生地图中转!$F$10,"[]",转生地图中转!S85)</f>
        <v>[]</v>
      </c>
      <c r="R80" s="5">
        <f>IF(转生地图中转!F85=转生地图中转!$F$10,转生地图中转!T85,0)</f>
        <v>65.101500000000001</v>
      </c>
      <c r="U80" s="24">
        <f t="shared" si="16"/>
        <v>6</v>
      </c>
    </row>
    <row r="81" spans="1:21" x14ac:dyDescent="0.15">
      <c r="A81" s="5">
        <v>77</v>
      </c>
      <c r="B81" s="5">
        <v>77</v>
      </c>
      <c r="C81" s="21">
        <v>77000</v>
      </c>
      <c r="D81" s="5">
        <f t="shared" ref="D81:D124" si="20">D71+1</f>
        <v>8</v>
      </c>
      <c r="E81" s="5" t="str">
        <f t="shared" si="15"/>
        <v>CityName8</v>
      </c>
      <c r="F81" s="5" t="str">
        <f t="shared" si="7"/>
        <v>[14,19,22,5,21,1,4,11,17]</v>
      </c>
      <c r="G81" s="5">
        <v>25</v>
      </c>
      <c r="H81" s="27">
        <f t="shared" si="18"/>
        <v>7500</v>
      </c>
      <c r="I81" s="5">
        <f t="shared" si="19"/>
        <v>732</v>
      </c>
      <c r="J81" s="5" t="str">
        <f>中转!V86</f>
        <v>[{"ItemId":10002,"Num":3}]</v>
      </c>
      <c r="K81" s="17" t="str">
        <f t="shared" si="17"/>
        <v>City_1</v>
      </c>
      <c r="L81" s="5" t="str">
        <f t="shared" si="13"/>
        <v>SceneFloor_17</v>
      </c>
      <c r="M81" s="5" t="str">
        <f t="shared" si="14"/>
        <v>SpriteUi/Building/City/Icon/Building017</v>
      </c>
      <c r="N81" s="5">
        <v>0</v>
      </c>
      <c r="O81" s="24">
        <f>转生地图中转!H86</f>
        <v>900</v>
      </c>
      <c r="P81" s="24">
        <f>转生地图中转!I86</f>
        <v>6</v>
      </c>
      <c r="Q81" s="5" t="str">
        <f>IF(转生地图中转!F86=转生地图中转!$F$10,"[]",转生地图中转!S86)</f>
        <v>[]</v>
      </c>
      <c r="R81" s="5">
        <f>IF(转生地图中转!F86=转生地图中转!$F$10,转生地图中转!T86,0)</f>
        <v>66.116399999999999</v>
      </c>
      <c r="U81" s="24">
        <f t="shared" si="16"/>
        <v>6</v>
      </c>
    </row>
    <row r="82" spans="1:21" x14ac:dyDescent="0.15">
      <c r="A82" s="5">
        <v>78</v>
      </c>
      <c r="B82" s="16">
        <v>78</v>
      </c>
      <c r="C82" s="21">
        <v>78000</v>
      </c>
      <c r="D82" s="5">
        <f t="shared" si="20"/>
        <v>8</v>
      </c>
      <c r="E82" s="5" t="str">
        <f t="shared" si="15"/>
        <v>CityName8</v>
      </c>
      <c r="F82" s="5" t="str">
        <f t="shared" si="7"/>
        <v>[5,3,14,10,9,18,15,6,8,11]</v>
      </c>
      <c r="G82" s="5">
        <v>25</v>
      </c>
      <c r="H82" s="27">
        <f t="shared" si="18"/>
        <v>7600</v>
      </c>
      <c r="I82" s="5">
        <f t="shared" si="19"/>
        <v>742</v>
      </c>
      <c r="J82" s="5" t="str">
        <f>中转!V87</f>
        <v>[{"ItemId":10002,"Num":3}]</v>
      </c>
      <c r="K82" s="17" t="str">
        <f t="shared" si="17"/>
        <v>City_1</v>
      </c>
      <c r="L82" s="5" t="str">
        <f t="shared" si="13"/>
        <v>SceneFloor_18</v>
      </c>
      <c r="M82" s="5" t="str">
        <f t="shared" si="14"/>
        <v>SpriteUi/Building/City/Icon/Building018</v>
      </c>
      <c r="N82" s="5">
        <v>0</v>
      </c>
      <c r="O82" s="24">
        <f>转生地图中转!H87</f>
        <v>7200</v>
      </c>
      <c r="P82" s="24">
        <f>转生地图中转!I87</f>
        <v>6</v>
      </c>
      <c r="Q82" s="5" t="str">
        <f>IF(转生地图中转!F87=转生地图中转!$F$10,"[]",转生地图中转!S87)</f>
        <v>[{"ItemId":50004,"Num":2448}]</v>
      </c>
      <c r="R82" s="5">
        <f>IF(转生地图中转!F87=转生地图中转!$F$10,转生地图中转!T87,0)</f>
        <v>0</v>
      </c>
      <c r="U82" s="24">
        <f t="shared" si="16"/>
        <v>6</v>
      </c>
    </row>
    <row r="83" spans="1:21" x14ac:dyDescent="0.15">
      <c r="A83" s="5">
        <v>79</v>
      </c>
      <c r="B83" s="5">
        <v>79</v>
      </c>
      <c r="C83" s="21">
        <v>79000</v>
      </c>
      <c r="D83" s="5">
        <f t="shared" si="20"/>
        <v>8</v>
      </c>
      <c r="E83" s="5" t="str">
        <f t="shared" si="15"/>
        <v>CityName8</v>
      </c>
      <c r="F83" s="5" t="str">
        <f t="shared" ref="F83:F124" si="21">F80</f>
        <v>[3,18,13,17,22,20,12,19,9,8]</v>
      </c>
      <c r="G83" s="5">
        <v>25</v>
      </c>
      <c r="H83" s="27">
        <f t="shared" si="18"/>
        <v>7700</v>
      </c>
      <c r="I83" s="5">
        <f t="shared" si="19"/>
        <v>752</v>
      </c>
      <c r="J83" s="5" t="str">
        <f>中转!V88</f>
        <v>[{"ItemId":10002,"Num":3}]</v>
      </c>
      <c r="K83" s="17" t="str">
        <f t="shared" si="17"/>
        <v>City_1</v>
      </c>
      <c r="L83" s="5" t="str">
        <f t="shared" si="13"/>
        <v>SceneFloor_19</v>
      </c>
      <c r="M83" s="5" t="str">
        <f t="shared" si="14"/>
        <v>SpriteUi/Building/City/Icon/Building019</v>
      </c>
      <c r="N83" s="5">
        <v>0</v>
      </c>
      <c r="O83" s="24">
        <f>转生地图中转!H88</f>
        <v>900</v>
      </c>
      <c r="P83" s="24">
        <f>转生地图中转!I88</f>
        <v>6</v>
      </c>
      <c r="Q83" s="5" t="str">
        <f>IF(转生地图中转!F88=转生地图中转!$F$10,"[]",转生地图中转!S88)</f>
        <v>[]</v>
      </c>
      <c r="R83" s="5">
        <f>IF(转生地图中转!F88=转生地图中转!$F$10,转生地图中转!T88,0)</f>
        <v>67.145899999999997</v>
      </c>
      <c r="U83" s="24">
        <f t="shared" si="16"/>
        <v>6</v>
      </c>
    </row>
    <row r="84" spans="1:21" x14ac:dyDescent="0.15">
      <c r="A84" s="5">
        <v>80</v>
      </c>
      <c r="B84" s="16">
        <v>80</v>
      </c>
      <c r="C84" s="21">
        <v>80000</v>
      </c>
      <c r="D84" s="5">
        <f t="shared" si="20"/>
        <v>8</v>
      </c>
      <c r="E84" s="5" t="str">
        <f t="shared" si="15"/>
        <v>CityName8</v>
      </c>
      <c r="F84" s="5" t="str">
        <f t="shared" si="21"/>
        <v>[14,19,22,5,21,1,4,11,17]</v>
      </c>
      <c r="G84" s="5">
        <v>25</v>
      </c>
      <c r="H84" s="27">
        <f t="shared" si="18"/>
        <v>7800</v>
      </c>
      <c r="I84" s="5">
        <f t="shared" si="19"/>
        <v>762</v>
      </c>
      <c r="J84" s="5" t="str">
        <f>中转!V89</f>
        <v>[{"ItemId":10002,"Num":3}]</v>
      </c>
      <c r="K84" s="17" t="str">
        <f t="shared" si="17"/>
        <v>City_1</v>
      </c>
      <c r="L84" s="5" t="str">
        <f t="shared" si="13"/>
        <v>SceneFloor_20</v>
      </c>
      <c r="M84" s="5" t="str">
        <f t="shared" si="14"/>
        <v>SpriteUi/Building/City/Icon/Building020</v>
      </c>
      <c r="N84" s="5">
        <v>0</v>
      </c>
      <c r="O84" s="24">
        <f>转生地图中转!H89</f>
        <v>7200</v>
      </c>
      <c r="P84" s="24">
        <f>转生地图中转!I89</f>
        <v>6</v>
      </c>
      <c r="Q84" s="5" t="str">
        <f>IF(转生地图中转!F89=转生地图中转!$F$10,"[]",转生地图中转!S89)</f>
        <v>[{"ItemId":50002,"Num":1}]</v>
      </c>
      <c r="R84" s="5">
        <f>IF(转生地图中转!F89=转生地图中转!$F$10,转生地图中转!T89,0)</f>
        <v>0</v>
      </c>
      <c r="U84" s="24">
        <f t="shared" si="16"/>
        <v>6</v>
      </c>
    </row>
    <row r="85" spans="1:21" x14ac:dyDescent="0.15">
      <c r="A85" s="5">
        <v>81</v>
      </c>
      <c r="B85" s="5">
        <v>81</v>
      </c>
      <c r="C85" s="21">
        <v>81000</v>
      </c>
      <c r="D85" s="5">
        <f t="shared" si="20"/>
        <v>9</v>
      </c>
      <c r="E85" s="5" t="str">
        <f t="shared" si="15"/>
        <v>CityName9</v>
      </c>
      <c r="F85" s="5" t="str">
        <f t="shared" si="21"/>
        <v>[5,3,14,10,9,18,15,6,8,11]</v>
      </c>
      <c r="G85" s="5">
        <v>25</v>
      </c>
      <c r="H85" s="27">
        <f t="shared" si="18"/>
        <v>7900</v>
      </c>
      <c r="I85" s="5">
        <f t="shared" si="19"/>
        <v>772</v>
      </c>
      <c r="J85" s="5" t="str">
        <f>中转!V90</f>
        <v>[{"ItemId":10002,"Num":3}]</v>
      </c>
      <c r="K85" s="17" t="str">
        <f t="shared" si="17"/>
        <v>City_1</v>
      </c>
      <c r="L85" s="5" t="str">
        <f t="shared" si="13"/>
        <v>SceneFloor_1</v>
      </c>
      <c r="M85" s="5" t="str">
        <f t="shared" si="14"/>
        <v>SpriteUi/Building/City/Icon/Building001</v>
      </c>
      <c r="N85" s="5">
        <v>0</v>
      </c>
      <c r="O85" s="24">
        <f>转生地图中转!H90</f>
        <v>900</v>
      </c>
      <c r="P85" s="24">
        <f>转生地图中转!I90</f>
        <v>6</v>
      </c>
      <c r="Q85" s="5" t="str">
        <f>IF(转生地图中转!F90=转生地图中转!$F$10,"[]",转生地图中转!S90)</f>
        <v>[]</v>
      </c>
      <c r="R85" s="5">
        <f>IF(转生地图中转!F90=转生地图中转!$F$10,转生地图中转!T90,0)</f>
        <v>68.174700000000001</v>
      </c>
      <c r="U85" s="24">
        <f t="shared" si="16"/>
        <v>6</v>
      </c>
    </row>
    <row r="86" spans="1:21" x14ac:dyDescent="0.15">
      <c r="A86" s="5">
        <v>82</v>
      </c>
      <c r="B86" s="16">
        <v>82</v>
      </c>
      <c r="C86" s="21">
        <v>82000</v>
      </c>
      <c r="D86" s="5">
        <f t="shared" si="20"/>
        <v>9</v>
      </c>
      <c r="E86" s="5" t="str">
        <f t="shared" si="15"/>
        <v>CityName9</v>
      </c>
      <c r="F86" s="5" t="str">
        <f t="shared" si="21"/>
        <v>[3,18,13,17,22,20,12,19,9,8]</v>
      </c>
      <c r="G86" s="5">
        <v>25</v>
      </c>
      <c r="H86" s="27">
        <f t="shared" si="18"/>
        <v>8000</v>
      </c>
      <c r="I86" s="5">
        <f t="shared" si="19"/>
        <v>782</v>
      </c>
      <c r="J86" s="5" t="str">
        <f>中转!V91</f>
        <v>[{"ItemId":10002,"Num":3}]</v>
      </c>
      <c r="K86" s="17" t="str">
        <f t="shared" si="17"/>
        <v>City_1</v>
      </c>
      <c r="L86" s="5" t="str">
        <f t="shared" si="13"/>
        <v>SceneFloor_6</v>
      </c>
      <c r="M86" s="5" t="str">
        <f t="shared" si="14"/>
        <v>SpriteUi/Building/City/Icon/Building006</v>
      </c>
      <c r="N86" s="5">
        <v>0</v>
      </c>
      <c r="O86" s="24">
        <f>转生地图中转!H91</f>
        <v>900</v>
      </c>
      <c r="P86" s="24">
        <f>转生地图中转!I91</f>
        <v>6</v>
      </c>
      <c r="Q86" s="5" t="str">
        <f>IF(转生地图中转!F91=转生地图中转!$F$10,"[]",转生地图中转!S91)</f>
        <v>[]</v>
      </c>
      <c r="R86" s="5">
        <f>IF(转生地图中转!F91=转生地图中转!$F$10,转生地图中转!T91,0)</f>
        <v>69.188999999999993</v>
      </c>
      <c r="U86" s="24">
        <f t="shared" si="16"/>
        <v>6</v>
      </c>
    </row>
    <row r="87" spans="1:21" x14ac:dyDescent="0.15">
      <c r="A87" s="5">
        <v>83</v>
      </c>
      <c r="B87" s="5">
        <v>83</v>
      </c>
      <c r="C87" s="21">
        <v>83000</v>
      </c>
      <c r="D87" s="5">
        <f t="shared" si="20"/>
        <v>9</v>
      </c>
      <c r="E87" s="5" t="str">
        <f t="shared" si="15"/>
        <v>CityName9</v>
      </c>
      <c r="F87" s="5" t="str">
        <f t="shared" si="21"/>
        <v>[14,19,22,5,21,1,4,11,17]</v>
      </c>
      <c r="G87" s="5">
        <v>25</v>
      </c>
      <c r="H87" s="27">
        <f t="shared" si="18"/>
        <v>8000</v>
      </c>
      <c r="I87" s="5">
        <f t="shared" si="19"/>
        <v>792</v>
      </c>
      <c r="J87" s="5" t="str">
        <f>中转!V92</f>
        <v>[{"ItemId":10002,"Num":3}]</v>
      </c>
      <c r="K87" s="17" t="str">
        <f t="shared" si="17"/>
        <v>City_1</v>
      </c>
      <c r="L87" s="5" t="str">
        <f t="shared" si="13"/>
        <v>SceneFloor_2</v>
      </c>
      <c r="M87" s="5" t="str">
        <f t="shared" si="14"/>
        <v>SpriteUi/Building/City/Icon/Building002</v>
      </c>
      <c r="N87" s="5">
        <v>0</v>
      </c>
      <c r="O87" s="24">
        <f>转生地图中转!H92</f>
        <v>1800</v>
      </c>
      <c r="P87" s="24">
        <f>转生地图中转!I92</f>
        <v>4</v>
      </c>
      <c r="Q87" s="5" t="str">
        <f>IF(转生地图中转!F92=转生地图中转!$F$10,"[]",转生地图中转!S92)</f>
        <v>[{"ItemId":50004,"Num":614}]</v>
      </c>
      <c r="R87" s="5">
        <f>IF(转生地图中转!F92=转生地图中转!$F$10,转生地图中转!T92,0)</f>
        <v>0</v>
      </c>
      <c r="U87" s="24">
        <f t="shared" si="16"/>
        <v>4</v>
      </c>
    </row>
    <row r="88" spans="1:21" x14ac:dyDescent="0.15">
      <c r="A88" s="5">
        <v>84</v>
      </c>
      <c r="B88" s="16">
        <v>84</v>
      </c>
      <c r="C88" s="21">
        <v>84000</v>
      </c>
      <c r="D88" s="5">
        <f t="shared" si="20"/>
        <v>9</v>
      </c>
      <c r="E88" s="5" t="str">
        <f t="shared" si="15"/>
        <v>CityName9</v>
      </c>
      <c r="F88" s="5" t="str">
        <f t="shared" si="21"/>
        <v>[5,3,14,10,9,18,15,6,8,11]</v>
      </c>
      <c r="G88" s="5">
        <v>25</v>
      </c>
      <c r="H88" s="27">
        <f t="shared" si="18"/>
        <v>8000</v>
      </c>
      <c r="I88" s="5">
        <f t="shared" si="19"/>
        <v>802</v>
      </c>
      <c r="J88" s="5" t="str">
        <f>中转!V93</f>
        <v>[{"ItemId":10002,"Num":3}]</v>
      </c>
      <c r="K88" s="17" t="str">
        <f t="shared" si="17"/>
        <v>City_1</v>
      </c>
      <c r="L88" s="5" t="str">
        <f t="shared" si="13"/>
        <v>SceneFloor_3</v>
      </c>
      <c r="M88" s="5" t="str">
        <f t="shared" si="14"/>
        <v>SpriteUi/Building/City/Icon/Building003</v>
      </c>
      <c r="N88" s="5">
        <v>0</v>
      </c>
      <c r="O88" s="24">
        <f>转生地图中转!H93</f>
        <v>129600</v>
      </c>
      <c r="P88" s="24">
        <f>转生地图中转!I93</f>
        <v>1</v>
      </c>
      <c r="Q88" s="5" t="str">
        <f>IF(转生地图中转!F93=转生地图中转!$F$10,"[]",转生地图中转!S93)</f>
        <v>[{"ItemId":10001,"Num":1}]</v>
      </c>
      <c r="R88" s="5">
        <f>IF(转生地图中转!F93=转生地图中转!$F$10,转生地图中转!T93,0)</f>
        <v>0</v>
      </c>
      <c r="U88" s="24">
        <f t="shared" si="16"/>
        <v>1</v>
      </c>
    </row>
    <row r="89" spans="1:21" x14ac:dyDescent="0.15">
      <c r="A89" s="5">
        <v>85</v>
      </c>
      <c r="B89" s="5">
        <v>85</v>
      </c>
      <c r="C89" s="21">
        <v>85000</v>
      </c>
      <c r="D89" s="5">
        <f t="shared" si="20"/>
        <v>9</v>
      </c>
      <c r="E89" s="5" t="str">
        <f t="shared" si="15"/>
        <v>CityName9</v>
      </c>
      <c r="F89" s="5" t="str">
        <f t="shared" si="21"/>
        <v>[3,18,13,17,22,20,12,19,9,8]</v>
      </c>
      <c r="G89" s="5">
        <v>25</v>
      </c>
      <c r="H89" s="27">
        <f t="shared" si="18"/>
        <v>8000</v>
      </c>
      <c r="I89" s="5">
        <f t="shared" si="19"/>
        <v>812</v>
      </c>
      <c r="J89" s="5" t="str">
        <f>中转!V94</f>
        <v>[{"ItemId":10002,"Num":3}]</v>
      </c>
      <c r="K89" s="17" t="str">
        <f t="shared" si="17"/>
        <v>City_1</v>
      </c>
      <c r="L89" s="5" t="str">
        <f t="shared" si="13"/>
        <v>SceneFloor_4</v>
      </c>
      <c r="M89" s="5" t="str">
        <f t="shared" si="14"/>
        <v>SpriteUi/Building/City/Icon/Building004</v>
      </c>
      <c r="N89" s="5">
        <v>0</v>
      </c>
      <c r="O89" s="24">
        <f>转生地图中转!H94</f>
        <v>3600</v>
      </c>
      <c r="P89" s="24">
        <f>转生地图中转!I94</f>
        <v>6</v>
      </c>
      <c r="Q89" s="5" t="str">
        <f>IF(转生地图中转!F94=转生地图中转!$F$10,"[]",转生地图中转!S94)</f>
        <v>[{"ItemId":50004,"Num":1228}]</v>
      </c>
      <c r="R89" s="5">
        <f>IF(转生地图中转!F94=转生地图中转!$F$10,转生地图中转!T94,0)</f>
        <v>0</v>
      </c>
      <c r="U89" s="24">
        <f t="shared" si="16"/>
        <v>6</v>
      </c>
    </row>
    <row r="90" spans="1:21" x14ac:dyDescent="0.15">
      <c r="A90" s="5">
        <v>86</v>
      </c>
      <c r="B90" s="16">
        <v>86</v>
      </c>
      <c r="C90" s="21">
        <v>86000</v>
      </c>
      <c r="D90" s="5">
        <f t="shared" si="20"/>
        <v>9</v>
      </c>
      <c r="E90" s="5" t="str">
        <f t="shared" si="15"/>
        <v>CityName9</v>
      </c>
      <c r="F90" s="5" t="str">
        <f t="shared" si="21"/>
        <v>[14,19,22,5,21,1,4,11,17]</v>
      </c>
      <c r="G90" s="5">
        <v>25</v>
      </c>
      <c r="H90" s="27">
        <f t="shared" si="18"/>
        <v>8000</v>
      </c>
      <c r="I90" s="5">
        <f t="shared" si="19"/>
        <v>822</v>
      </c>
      <c r="J90" s="5" t="str">
        <f>中转!V95</f>
        <v>[{"ItemId":10002,"Num":3}]</v>
      </c>
      <c r="K90" s="17" t="str">
        <f t="shared" si="17"/>
        <v>City_1</v>
      </c>
      <c r="L90" s="5" t="str">
        <f t="shared" ref="L90:L124" si="22">L70</f>
        <v>SceneFloor_9</v>
      </c>
      <c r="M90" s="5" t="str">
        <f t="shared" ref="M90:M124" si="23">M70</f>
        <v>SpriteUi/Building/City/Icon/Building009</v>
      </c>
      <c r="N90" s="5">
        <v>0</v>
      </c>
      <c r="O90" s="24">
        <f>转生地图中转!H95</f>
        <v>900</v>
      </c>
      <c r="P90" s="24">
        <f>转生地图中转!I95</f>
        <v>6</v>
      </c>
      <c r="Q90" s="5" t="str">
        <f>IF(转生地图中转!F95=转生地图中转!$F$10,"[]",转生地图中转!S95)</f>
        <v>[]</v>
      </c>
      <c r="R90" s="5">
        <f>IF(转生地图中转!F95=转生地图中转!$F$10,转生地图中转!T95,0)</f>
        <v>70.244500000000002</v>
      </c>
      <c r="U90" s="24">
        <f t="shared" si="16"/>
        <v>6</v>
      </c>
    </row>
    <row r="91" spans="1:21" x14ac:dyDescent="0.15">
      <c r="A91" s="5">
        <v>87</v>
      </c>
      <c r="B91" s="5">
        <v>87</v>
      </c>
      <c r="C91" s="21">
        <v>87000</v>
      </c>
      <c r="D91" s="5">
        <f t="shared" si="20"/>
        <v>9</v>
      </c>
      <c r="E91" s="5" t="str">
        <f t="shared" si="15"/>
        <v>CityName9</v>
      </c>
      <c r="F91" s="5" t="str">
        <f t="shared" si="21"/>
        <v>[5,3,14,10,9,18,15,6,8,11]</v>
      </c>
      <c r="G91" s="5">
        <v>25</v>
      </c>
      <c r="H91" s="27">
        <f t="shared" si="18"/>
        <v>8000</v>
      </c>
      <c r="I91" s="5">
        <f t="shared" si="19"/>
        <v>832</v>
      </c>
      <c r="J91" s="5" t="str">
        <f>中转!V96</f>
        <v>[{"ItemId":10002,"Num":3}]</v>
      </c>
      <c r="K91" s="17" t="str">
        <f t="shared" si="17"/>
        <v>City_1</v>
      </c>
      <c r="L91" s="5" t="str">
        <f t="shared" si="22"/>
        <v>SceneFloor_10</v>
      </c>
      <c r="M91" s="5" t="str">
        <f t="shared" si="23"/>
        <v>SpriteUi/Building/City/Icon/Building010</v>
      </c>
      <c r="N91" s="5">
        <v>0</v>
      </c>
      <c r="O91" s="24">
        <f>转生地图中转!H96</f>
        <v>900</v>
      </c>
      <c r="P91" s="24">
        <f>转生地图中转!I96</f>
        <v>6</v>
      </c>
      <c r="Q91" s="5" t="str">
        <f>IF(转生地图中转!F96=转生地图中转!$F$10,"[]",转生地图中转!S96)</f>
        <v>[]</v>
      </c>
      <c r="R91" s="5">
        <f>IF(转生地图中转!F96=转生地图中转!$F$10,转生地图中转!T96,0)</f>
        <v>71.257999999999996</v>
      </c>
      <c r="U91" s="24">
        <f t="shared" si="16"/>
        <v>6</v>
      </c>
    </row>
    <row r="92" spans="1:21" x14ac:dyDescent="0.15">
      <c r="A92" s="5">
        <v>88</v>
      </c>
      <c r="B92" s="16">
        <v>88</v>
      </c>
      <c r="C92" s="21">
        <v>88000</v>
      </c>
      <c r="D92" s="5">
        <f t="shared" si="20"/>
        <v>9</v>
      </c>
      <c r="E92" s="5" t="str">
        <f t="shared" si="15"/>
        <v>CityName9</v>
      </c>
      <c r="F92" s="5" t="str">
        <f t="shared" si="21"/>
        <v>[3,18,13,17,22,20,12,19,9,8]</v>
      </c>
      <c r="G92" s="5">
        <v>25</v>
      </c>
      <c r="H92" s="27">
        <f t="shared" si="18"/>
        <v>8000</v>
      </c>
      <c r="I92" s="5">
        <f t="shared" si="19"/>
        <v>842</v>
      </c>
      <c r="J92" s="5" t="str">
        <f>中转!V97</f>
        <v>[{"ItemId":10002,"Num":3}]</v>
      </c>
      <c r="K92" s="17" t="str">
        <f t="shared" si="17"/>
        <v>City_1</v>
      </c>
      <c r="L92" s="5" t="str">
        <f t="shared" si="22"/>
        <v>SceneFloor_7</v>
      </c>
      <c r="M92" s="5" t="str">
        <f t="shared" si="23"/>
        <v>SpriteUi/Building/City/Icon/Building007</v>
      </c>
      <c r="N92" s="5">
        <v>0</v>
      </c>
      <c r="O92" s="24">
        <f>转生地图中转!H97</f>
        <v>7200</v>
      </c>
      <c r="P92" s="24">
        <f>转生地图中转!I97</f>
        <v>6</v>
      </c>
      <c r="Q92" s="5" t="str">
        <f>IF(转生地图中转!F97=转生地图中转!$F$10,"[]",转生地图中转!S97)</f>
        <v>[{"ItemId":50004,"Num":2456}]</v>
      </c>
      <c r="R92" s="5">
        <f>IF(转生地图中转!F97=转生地图中转!$F$10,转生地图中转!T97,0)</f>
        <v>0</v>
      </c>
      <c r="U92" s="24">
        <f t="shared" si="16"/>
        <v>6</v>
      </c>
    </row>
    <row r="93" spans="1:21" x14ac:dyDescent="0.15">
      <c r="A93" s="5">
        <v>89</v>
      </c>
      <c r="B93" s="5">
        <v>89</v>
      </c>
      <c r="C93" s="21">
        <v>89000</v>
      </c>
      <c r="D93" s="5">
        <f t="shared" si="20"/>
        <v>9</v>
      </c>
      <c r="E93" s="5" t="str">
        <f t="shared" si="15"/>
        <v>CityName9</v>
      </c>
      <c r="F93" s="5" t="str">
        <f t="shared" si="21"/>
        <v>[14,19,22,5,21,1,4,11,17]</v>
      </c>
      <c r="G93" s="5">
        <v>25</v>
      </c>
      <c r="H93" s="27">
        <f t="shared" si="18"/>
        <v>8000</v>
      </c>
      <c r="I93" s="5">
        <f t="shared" si="19"/>
        <v>852</v>
      </c>
      <c r="J93" s="5" t="str">
        <f>中转!V98</f>
        <v>[{"ItemId":10002,"Num":3}]</v>
      </c>
      <c r="K93" s="17" t="str">
        <f t="shared" si="17"/>
        <v>City_1</v>
      </c>
      <c r="L93" s="5" t="str">
        <f t="shared" si="22"/>
        <v>SceneFloor_5</v>
      </c>
      <c r="M93" s="5" t="str">
        <f t="shared" si="23"/>
        <v>SpriteUi/Building/City/Icon/Building005</v>
      </c>
      <c r="N93" s="5">
        <v>0</v>
      </c>
      <c r="O93" s="24">
        <f>转生地图中转!H98</f>
        <v>900</v>
      </c>
      <c r="P93" s="24">
        <f>转生地图中转!I98</f>
        <v>6</v>
      </c>
      <c r="Q93" s="5" t="str">
        <f>IF(转生地图中转!F98=转生地图中转!$F$10,"[]",转生地图中转!S98)</f>
        <v>[]</v>
      </c>
      <c r="R93" s="5">
        <f>IF(转生地图中转!F98=转生地图中转!$F$10,转生地图中转!T98,0)</f>
        <v>72.284700000000001</v>
      </c>
      <c r="U93" s="24">
        <f t="shared" si="16"/>
        <v>6</v>
      </c>
    </row>
    <row r="94" spans="1:21" x14ac:dyDescent="0.15">
      <c r="A94" s="5">
        <v>90</v>
      </c>
      <c r="B94" s="16">
        <v>90</v>
      </c>
      <c r="C94" s="21">
        <v>90000</v>
      </c>
      <c r="D94" s="5">
        <f t="shared" si="20"/>
        <v>9</v>
      </c>
      <c r="E94" s="5" t="str">
        <f t="shared" si="15"/>
        <v>CityName9</v>
      </c>
      <c r="F94" s="5" t="str">
        <f t="shared" si="21"/>
        <v>[5,3,14,10,9,18,15,6,8,11]</v>
      </c>
      <c r="G94" s="5">
        <v>25</v>
      </c>
      <c r="H94" s="27">
        <f t="shared" si="18"/>
        <v>8000</v>
      </c>
      <c r="I94" s="5">
        <f t="shared" si="19"/>
        <v>862</v>
      </c>
      <c r="J94" s="5" t="str">
        <f>中转!V99</f>
        <v>[{"ItemId":10002,"Num":3}]</v>
      </c>
      <c r="K94" s="17" t="str">
        <f t="shared" si="17"/>
        <v>City_1</v>
      </c>
      <c r="L94" s="5" t="str">
        <f t="shared" si="22"/>
        <v>SceneFloor_8</v>
      </c>
      <c r="M94" s="5" t="str">
        <f t="shared" si="23"/>
        <v>SpriteUi/Building/City/Icon/Building008</v>
      </c>
      <c r="N94" s="5">
        <v>0</v>
      </c>
      <c r="O94" s="24">
        <f>转生地图中转!H99</f>
        <v>7200</v>
      </c>
      <c r="P94" s="24">
        <f>转生地图中转!I99</f>
        <v>6</v>
      </c>
      <c r="Q94" s="5" t="str">
        <f>IF(转生地图中转!F99=转生地图中转!$F$10,"[]",转生地图中转!S99)</f>
        <v>[{"ItemId":50002,"Num":1}]</v>
      </c>
      <c r="R94" s="5">
        <f>IF(转生地图中转!F99=转生地图中转!$F$10,转生地图中转!T99,0)</f>
        <v>0</v>
      </c>
      <c r="U94" s="24">
        <f t="shared" si="16"/>
        <v>6</v>
      </c>
    </row>
    <row r="95" spans="1:21" x14ac:dyDescent="0.15">
      <c r="A95" s="5">
        <v>91</v>
      </c>
      <c r="B95" s="5">
        <v>91</v>
      </c>
      <c r="C95" s="21">
        <v>91000</v>
      </c>
      <c r="D95" s="5">
        <f t="shared" si="20"/>
        <v>10</v>
      </c>
      <c r="E95" s="5" t="str">
        <f t="shared" si="15"/>
        <v>CityName10</v>
      </c>
      <c r="F95" s="5" t="str">
        <f t="shared" si="21"/>
        <v>[3,18,13,17,22,20,12,19,9,8]</v>
      </c>
      <c r="G95" s="5">
        <v>25</v>
      </c>
      <c r="H95" s="27">
        <f t="shared" si="18"/>
        <v>8000</v>
      </c>
      <c r="I95" s="5">
        <f t="shared" si="19"/>
        <v>872</v>
      </c>
      <c r="J95" s="5" t="str">
        <f>中转!V100</f>
        <v>[{"ItemId":10002,"Num":3}]</v>
      </c>
      <c r="K95" s="17" t="str">
        <f t="shared" si="17"/>
        <v>City_1</v>
      </c>
      <c r="L95" s="5" t="str">
        <f t="shared" si="22"/>
        <v>SceneFloor_11</v>
      </c>
      <c r="M95" s="5" t="str">
        <f t="shared" si="23"/>
        <v>SpriteUi/Building/City/Icon/Building011</v>
      </c>
      <c r="N95" s="5">
        <v>0</v>
      </c>
      <c r="O95" s="24">
        <f>转生地图中转!H100</f>
        <v>900</v>
      </c>
      <c r="P95" s="24">
        <f>转生地图中转!I100</f>
        <v>6</v>
      </c>
      <c r="Q95" s="5" t="str">
        <f>IF(转生地图中转!F100=转生地图中转!$F$10,"[]",转生地图中转!S100)</f>
        <v>[]</v>
      </c>
      <c r="R95" s="5">
        <f>IF(转生地图中转!F100=转生地图中转!$F$10,转生地图中转!T100,0)</f>
        <v>73.310900000000004</v>
      </c>
      <c r="U95" s="24">
        <f t="shared" si="16"/>
        <v>6</v>
      </c>
    </row>
    <row r="96" spans="1:21" x14ac:dyDescent="0.15">
      <c r="A96" s="5">
        <v>92</v>
      </c>
      <c r="B96" s="16">
        <v>92</v>
      </c>
      <c r="C96" s="21">
        <v>92000</v>
      </c>
      <c r="D96" s="5">
        <f t="shared" si="20"/>
        <v>10</v>
      </c>
      <c r="E96" s="5" t="str">
        <f t="shared" si="15"/>
        <v>CityName10</v>
      </c>
      <c r="F96" s="5" t="str">
        <f t="shared" si="21"/>
        <v>[14,19,22,5,21,1,4,11,17]</v>
      </c>
      <c r="G96" s="5">
        <v>25</v>
      </c>
      <c r="H96" s="27">
        <f t="shared" si="18"/>
        <v>8000</v>
      </c>
      <c r="I96" s="5">
        <f t="shared" si="19"/>
        <v>882</v>
      </c>
      <c r="J96" s="5" t="str">
        <f>中转!V101</f>
        <v>[{"ItemId":10002,"Num":3}]</v>
      </c>
      <c r="K96" s="17" t="str">
        <f t="shared" si="17"/>
        <v>City_1</v>
      </c>
      <c r="L96" s="5" t="str">
        <f t="shared" si="22"/>
        <v>SceneFloor_12</v>
      </c>
      <c r="M96" s="5" t="str">
        <f t="shared" si="23"/>
        <v>SpriteUi/Building/City/Icon/Building012</v>
      </c>
      <c r="N96" s="5">
        <v>0</v>
      </c>
      <c r="O96" s="24">
        <f>转生地图中转!H101</f>
        <v>900</v>
      </c>
      <c r="P96" s="24">
        <f>转生地图中转!I101</f>
        <v>6</v>
      </c>
      <c r="Q96" s="5" t="str">
        <f>IF(转生地图中转!F101=转生地图中转!$F$10,"[]",转生地图中转!S101)</f>
        <v>[]</v>
      </c>
      <c r="R96" s="5">
        <f>IF(转生地图中转!F101=转生地图中转!$F$10,转生地图中转!T101,0)</f>
        <v>74.323899999999995</v>
      </c>
      <c r="U96" s="24">
        <f t="shared" si="16"/>
        <v>6</v>
      </c>
    </row>
    <row r="97" spans="1:21" x14ac:dyDescent="0.15">
      <c r="A97" s="5">
        <v>93</v>
      </c>
      <c r="B97" s="5">
        <v>93</v>
      </c>
      <c r="C97" s="21">
        <v>93000</v>
      </c>
      <c r="D97" s="5">
        <f t="shared" si="20"/>
        <v>10</v>
      </c>
      <c r="E97" s="5" t="str">
        <f t="shared" si="15"/>
        <v>CityName10</v>
      </c>
      <c r="F97" s="5" t="str">
        <f t="shared" si="21"/>
        <v>[5,3,14,10,9,18,15,6,8,11]</v>
      </c>
      <c r="G97" s="5">
        <v>25</v>
      </c>
      <c r="H97" s="27">
        <f t="shared" si="18"/>
        <v>8000</v>
      </c>
      <c r="I97" s="5">
        <f t="shared" si="19"/>
        <v>892</v>
      </c>
      <c r="J97" s="5" t="str">
        <f>中转!V102</f>
        <v>[{"ItemId":10002,"Num":3}]</v>
      </c>
      <c r="K97" s="17" t="str">
        <f t="shared" si="17"/>
        <v>City_1</v>
      </c>
      <c r="L97" s="5" t="str">
        <f t="shared" si="22"/>
        <v>SceneFloor_13</v>
      </c>
      <c r="M97" s="5" t="str">
        <f t="shared" si="23"/>
        <v>SpriteUi/Building/City/Icon/Building013</v>
      </c>
      <c r="N97" s="5">
        <v>0</v>
      </c>
      <c r="O97" s="24">
        <f>转生地图中转!H102</f>
        <v>1800</v>
      </c>
      <c r="P97" s="24">
        <f>转生地图中转!I102</f>
        <v>4</v>
      </c>
      <c r="Q97" s="5" t="str">
        <f>IF(转生地图中转!F102=转生地图中转!$F$10,"[]",转生地图中转!S102)</f>
        <v>[{"ItemId":50004,"Num":616}]</v>
      </c>
      <c r="R97" s="5">
        <f>IF(转生地图中转!F102=转生地图中转!$F$10,转生地图中转!T102,0)</f>
        <v>0</v>
      </c>
      <c r="U97" s="24">
        <f t="shared" si="16"/>
        <v>4</v>
      </c>
    </row>
    <row r="98" spans="1:21" x14ac:dyDescent="0.15">
      <c r="A98" s="5">
        <v>94</v>
      </c>
      <c r="B98" s="16">
        <v>94</v>
      </c>
      <c r="C98" s="21">
        <v>94000</v>
      </c>
      <c r="D98" s="5">
        <f t="shared" si="20"/>
        <v>10</v>
      </c>
      <c r="E98" s="5" t="str">
        <f t="shared" si="15"/>
        <v>CityName10</v>
      </c>
      <c r="F98" s="5" t="str">
        <f t="shared" si="21"/>
        <v>[3,18,13,17,22,20,12,19,9,8]</v>
      </c>
      <c r="G98" s="5">
        <v>25</v>
      </c>
      <c r="H98" s="27">
        <f t="shared" si="18"/>
        <v>8000</v>
      </c>
      <c r="I98" s="5">
        <f t="shared" si="19"/>
        <v>902</v>
      </c>
      <c r="J98" s="5" t="str">
        <f>中转!V103</f>
        <v>[{"ItemId":10002,"Num":3}]</v>
      </c>
      <c r="K98" s="17" t="str">
        <f t="shared" si="17"/>
        <v>City_1</v>
      </c>
      <c r="L98" s="5" t="str">
        <f t="shared" si="22"/>
        <v>SceneFloor_14</v>
      </c>
      <c r="M98" s="5" t="str">
        <f t="shared" si="23"/>
        <v>SpriteUi/Building/City/Icon/Building014</v>
      </c>
      <c r="N98" s="5">
        <v>0</v>
      </c>
      <c r="O98" s="24">
        <f>转生地图中转!H103</f>
        <v>129600</v>
      </c>
      <c r="P98" s="24">
        <f>转生地图中转!I103</f>
        <v>1</v>
      </c>
      <c r="Q98" s="5" t="str">
        <f>IF(转生地图中转!F103=转生地图中转!$F$10,"[]",转生地图中转!S103)</f>
        <v>[{"ItemId":10001,"Num":1}]</v>
      </c>
      <c r="R98" s="5">
        <f>IF(转生地图中转!F103=转生地图中转!$F$10,转生地图中转!T103,0)</f>
        <v>0</v>
      </c>
      <c r="U98" s="24">
        <f t="shared" si="16"/>
        <v>1</v>
      </c>
    </row>
    <row r="99" spans="1:21" x14ac:dyDescent="0.15">
      <c r="A99" s="5">
        <v>95</v>
      </c>
      <c r="B99" s="5">
        <v>95</v>
      </c>
      <c r="C99" s="21">
        <v>95000</v>
      </c>
      <c r="D99" s="5">
        <f t="shared" si="20"/>
        <v>10</v>
      </c>
      <c r="E99" s="5" t="str">
        <f t="shared" si="15"/>
        <v>CityName10</v>
      </c>
      <c r="F99" s="5" t="str">
        <f t="shared" si="21"/>
        <v>[14,19,22,5,21,1,4,11,17]</v>
      </c>
      <c r="G99" s="5">
        <v>25</v>
      </c>
      <c r="H99" s="27">
        <f t="shared" si="18"/>
        <v>8000</v>
      </c>
      <c r="I99" s="5">
        <f t="shared" si="19"/>
        <v>912</v>
      </c>
      <c r="J99" s="5" t="str">
        <f>中转!V104</f>
        <v>[{"ItemId":10002,"Num":3}]</v>
      </c>
      <c r="K99" s="17" t="str">
        <f t="shared" si="17"/>
        <v>City_1</v>
      </c>
      <c r="L99" s="5" t="str">
        <f t="shared" si="22"/>
        <v>SceneFloor_15</v>
      </c>
      <c r="M99" s="5" t="str">
        <f t="shared" si="23"/>
        <v>SpriteUi/Building/City/Icon/Building015</v>
      </c>
      <c r="N99" s="5">
        <v>0</v>
      </c>
      <c r="O99" s="24">
        <f>转生地图中转!H104</f>
        <v>3600</v>
      </c>
      <c r="P99" s="24">
        <f>转生地图中转!I104</f>
        <v>6</v>
      </c>
      <c r="Q99" s="5" t="str">
        <f>IF(转生地图中转!F104=转生地图中转!$F$10,"[]",转生地图中转!S104)</f>
        <v>[{"ItemId":50004,"Num":1232}]</v>
      </c>
      <c r="R99" s="5">
        <f>IF(转生地图中转!F104=转生地图中转!$F$10,转生地图中转!T104,0)</f>
        <v>0</v>
      </c>
      <c r="U99" s="24">
        <f t="shared" si="16"/>
        <v>6</v>
      </c>
    </row>
    <row r="100" spans="1:21" x14ac:dyDescent="0.15">
      <c r="A100" s="5">
        <v>96</v>
      </c>
      <c r="B100" s="16">
        <v>96</v>
      </c>
      <c r="C100" s="21">
        <v>96000</v>
      </c>
      <c r="D100" s="5">
        <f t="shared" si="20"/>
        <v>10</v>
      </c>
      <c r="E100" s="5" t="str">
        <f t="shared" si="15"/>
        <v>CityName10</v>
      </c>
      <c r="F100" s="5" t="str">
        <f t="shared" si="21"/>
        <v>[5,3,14,10,9,18,15,6,8,11]</v>
      </c>
      <c r="G100" s="5">
        <v>25</v>
      </c>
      <c r="H100" s="27">
        <f t="shared" si="18"/>
        <v>8000</v>
      </c>
      <c r="I100" s="5">
        <f t="shared" si="19"/>
        <v>922</v>
      </c>
      <c r="J100" s="5" t="str">
        <f>中转!V105</f>
        <v>[{"ItemId":10002,"Num":3}]</v>
      </c>
      <c r="K100" s="17" t="str">
        <f t="shared" si="17"/>
        <v>City_1</v>
      </c>
      <c r="L100" s="5" t="str">
        <f t="shared" si="22"/>
        <v>SceneFloor_16</v>
      </c>
      <c r="M100" s="5" t="str">
        <f t="shared" si="23"/>
        <v>SpriteUi/Building/City/Icon/Building016</v>
      </c>
      <c r="N100" s="5">
        <v>0</v>
      </c>
      <c r="O100" s="24">
        <f>转生地图中转!H105</f>
        <v>900</v>
      </c>
      <c r="P100" s="24">
        <f>转生地图中转!I105</f>
        <v>6</v>
      </c>
      <c r="Q100" s="5" t="str">
        <f>IF(转生地图中转!F105=转生地图中转!$F$10,"[]",转生地图中转!S105)</f>
        <v>[]</v>
      </c>
      <c r="R100" s="5">
        <f>IF(转生地图中转!F105=转生地图中转!$F$10,转生地图中转!T105,0)</f>
        <v>75.374499999999998</v>
      </c>
      <c r="U100" s="24">
        <f t="shared" si="16"/>
        <v>6</v>
      </c>
    </row>
    <row r="101" spans="1:21" x14ac:dyDescent="0.15">
      <c r="A101" s="5">
        <v>97</v>
      </c>
      <c r="B101" s="5">
        <v>97</v>
      </c>
      <c r="C101" s="21">
        <v>97000</v>
      </c>
      <c r="D101" s="5">
        <f t="shared" si="20"/>
        <v>10</v>
      </c>
      <c r="E101" s="5" t="str">
        <f t="shared" si="15"/>
        <v>CityName10</v>
      </c>
      <c r="F101" s="5" t="str">
        <f t="shared" si="21"/>
        <v>[3,18,13,17,22,20,12,19,9,8]</v>
      </c>
      <c r="G101" s="5">
        <v>25</v>
      </c>
      <c r="H101" s="27">
        <f t="shared" si="18"/>
        <v>8000</v>
      </c>
      <c r="I101" s="5">
        <f t="shared" si="19"/>
        <v>932</v>
      </c>
      <c r="J101" s="5" t="str">
        <f>中转!V106</f>
        <v>[{"ItemId":10002,"Num":3}]</v>
      </c>
      <c r="K101" s="17" t="str">
        <f t="shared" si="17"/>
        <v>City_1</v>
      </c>
      <c r="L101" s="5" t="str">
        <f t="shared" si="22"/>
        <v>SceneFloor_17</v>
      </c>
      <c r="M101" s="5" t="str">
        <f t="shared" si="23"/>
        <v>SpriteUi/Building/City/Icon/Building017</v>
      </c>
      <c r="N101" s="5">
        <v>0</v>
      </c>
      <c r="O101" s="24">
        <f>转生地图中转!H106</f>
        <v>900</v>
      </c>
      <c r="P101" s="24">
        <f>转生地图中转!I106</f>
        <v>6</v>
      </c>
      <c r="Q101" s="5" t="str">
        <f>IF(转生地图中转!F106=转生地图中转!$F$10,"[]",转生地图中转!S106)</f>
        <v>[]</v>
      </c>
      <c r="R101" s="5">
        <f>IF(转生地图中转!F106=转生地图中转!$F$10,转生地图中转!T106,0)</f>
        <v>76.386899999999997</v>
      </c>
      <c r="U101" s="24">
        <f t="shared" si="16"/>
        <v>6</v>
      </c>
    </row>
    <row r="102" spans="1:21" x14ac:dyDescent="0.15">
      <c r="A102" s="5">
        <v>98</v>
      </c>
      <c r="B102" s="16">
        <v>98</v>
      </c>
      <c r="C102" s="21">
        <v>98000</v>
      </c>
      <c r="D102" s="5">
        <f t="shared" si="20"/>
        <v>10</v>
      </c>
      <c r="E102" s="5" t="str">
        <f t="shared" ref="E102:E124" si="24">"CityName"&amp;D102</f>
        <v>CityName10</v>
      </c>
      <c r="F102" s="5" t="str">
        <f t="shared" si="21"/>
        <v>[14,19,22,5,21,1,4,11,17]</v>
      </c>
      <c r="G102" s="5">
        <v>25</v>
      </c>
      <c r="H102" s="27">
        <f t="shared" si="18"/>
        <v>8000</v>
      </c>
      <c r="I102" s="5">
        <f t="shared" si="19"/>
        <v>942</v>
      </c>
      <c r="J102" s="5" t="str">
        <f>中转!V107</f>
        <v>[{"ItemId":10002,"Num":3}]</v>
      </c>
      <c r="K102" s="17" t="str">
        <f t="shared" si="17"/>
        <v>City_1</v>
      </c>
      <c r="L102" s="5" t="str">
        <f t="shared" si="22"/>
        <v>SceneFloor_18</v>
      </c>
      <c r="M102" s="5" t="str">
        <f t="shared" si="23"/>
        <v>SpriteUi/Building/City/Icon/Building018</v>
      </c>
      <c r="N102" s="5">
        <v>0</v>
      </c>
      <c r="O102" s="24">
        <f>转生地图中转!H107</f>
        <v>7200</v>
      </c>
      <c r="P102" s="24">
        <f>转生地图中转!I107</f>
        <v>6</v>
      </c>
      <c r="Q102" s="5" t="str">
        <f>IF(转生地图中转!F107=转生地图中转!$F$10,"[]",转生地图中转!S107)</f>
        <v>[{"ItemId":50004,"Num":2464}]</v>
      </c>
      <c r="R102" s="5">
        <f>IF(转生地图中转!F107=转生地图中转!$F$10,转生地图中转!T107,0)</f>
        <v>0</v>
      </c>
      <c r="U102" s="24">
        <f t="shared" si="16"/>
        <v>6</v>
      </c>
    </row>
    <row r="103" spans="1:21" x14ac:dyDescent="0.15">
      <c r="A103" s="5">
        <v>99</v>
      </c>
      <c r="B103" s="5">
        <v>99</v>
      </c>
      <c r="C103" s="21">
        <v>99000</v>
      </c>
      <c r="D103" s="5">
        <f t="shared" si="20"/>
        <v>10</v>
      </c>
      <c r="E103" s="5" t="str">
        <f t="shared" si="24"/>
        <v>CityName10</v>
      </c>
      <c r="F103" s="5" t="str">
        <f t="shared" si="21"/>
        <v>[5,3,14,10,9,18,15,6,8,11]</v>
      </c>
      <c r="G103" s="5">
        <v>25</v>
      </c>
      <c r="H103" s="27">
        <f t="shared" si="18"/>
        <v>8000</v>
      </c>
      <c r="I103" s="5">
        <f t="shared" si="19"/>
        <v>952</v>
      </c>
      <c r="J103" s="5" t="str">
        <f>中转!V108</f>
        <v>[{"ItemId":10002,"Num":3}]</v>
      </c>
      <c r="K103" s="17" t="str">
        <f t="shared" ref="K103:K124" si="25">K102</f>
        <v>City_1</v>
      </c>
      <c r="L103" s="5" t="str">
        <f t="shared" si="22"/>
        <v>SceneFloor_19</v>
      </c>
      <c r="M103" s="5" t="str">
        <f t="shared" si="23"/>
        <v>SpriteUi/Building/City/Icon/Building019</v>
      </c>
      <c r="N103" s="5">
        <v>0</v>
      </c>
      <c r="O103" s="24">
        <f>转生地图中转!H108</f>
        <v>900</v>
      </c>
      <c r="P103" s="24">
        <f>转生地图中转!I108</f>
        <v>6</v>
      </c>
      <c r="Q103" s="5" t="str">
        <f>IF(转生地图中转!F108=转生地图中转!$F$10,"[]",转生地图中转!S108)</f>
        <v>[]</v>
      </c>
      <c r="R103" s="5">
        <f>IF(转生地图中转!F108=转生地图中转!$F$10,转生地图中转!T108,0)</f>
        <v>77.411299999999997</v>
      </c>
      <c r="U103" s="24">
        <f t="shared" si="16"/>
        <v>6</v>
      </c>
    </row>
    <row r="104" spans="1:21" x14ac:dyDescent="0.15">
      <c r="A104" s="5">
        <v>100</v>
      </c>
      <c r="B104" s="16">
        <v>100</v>
      </c>
      <c r="C104" s="21">
        <v>100000</v>
      </c>
      <c r="D104" s="5">
        <f t="shared" si="20"/>
        <v>10</v>
      </c>
      <c r="E104" s="5" t="str">
        <f t="shared" si="24"/>
        <v>CityName10</v>
      </c>
      <c r="F104" s="5" t="str">
        <f t="shared" si="21"/>
        <v>[3,18,13,17,22,20,12,19,9,8]</v>
      </c>
      <c r="G104" s="5">
        <v>25</v>
      </c>
      <c r="H104" s="27">
        <f t="shared" si="18"/>
        <v>8000</v>
      </c>
      <c r="I104" s="5">
        <f t="shared" si="19"/>
        <v>962</v>
      </c>
      <c r="J104" s="5" t="str">
        <f>中转!V109</f>
        <v>[{"ItemId":10002,"Num":3}]</v>
      </c>
      <c r="K104" s="17" t="str">
        <f t="shared" si="25"/>
        <v>City_1</v>
      </c>
      <c r="L104" s="5" t="str">
        <f t="shared" si="22"/>
        <v>SceneFloor_20</v>
      </c>
      <c r="M104" s="5" t="str">
        <f t="shared" si="23"/>
        <v>SpriteUi/Building/City/Icon/Building020</v>
      </c>
      <c r="N104" s="5">
        <v>0</v>
      </c>
      <c r="O104" s="24">
        <f>转生地图中转!H109</f>
        <v>7200</v>
      </c>
      <c r="P104" s="24">
        <f>转生地图中转!I109</f>
        <v>6</v>
      </c>
      <c r="Q104" s="5" t="str">
        <f>IF(转生地图中转!F109=转生地图中转!$F$10,"[]",转生地图中转!S109)</f>
        <v>[{"ItemId":50002,"Num":1}]</v>
      </c>
      <c r="R104" s="5">
        <f>IF(转生地图中转!F109=转生地图中转!$F$10,转生地图中转!T109,0)</f>
        <v>0</v>
      </c>
      <c r="U104" s="24">
        <f t="shared" si="16"/>
        <v>6</v>
      </c>
    </row>
    <row r="105" spans="1:21" x14ac:dyDescent="0.15">
      <c r="A105" s="5">
        <v>101</v>
      </c>
      <c r="B105" s="5">
        <v>101</v>
      </c>
      <c r="C105" s="21">
        <v>101000</v>
      </c>
      <c r="D105" s="5">
        <f t="shared" si="20"/>
        <v>11</v>
      </c>
      <c r="E105" s="5" t="str">
        <f t="shared" si="24"/>
        <v>CityName11</v>
      </c>
      <c r="F105" s="5" t="str">
        <f t="shared" si="21"/>
        <v>[14,19,22,5,21,1,4,11,17]</v>
      </c>
      <c r="G105" s="5">
        <v>25</v>
      </c>
      <c r="H105" s="27">
        <f t="shared" si="18"/>
        <v>8000</v>
      </c>
      <c r="I105" s="5">
        <f t="shared" si="19"/>
        <v>972</v>
      </c>
      <c r="J105" s="5" t="str">
        <f>中转!V110</f>
        <v>[{"ItemId":10002,"Num":3}]</v>
      </c>
      <c r="K105" s="17" t="str">
        <f t="shared" si="25"/>
        <v>City_1</v>
      </c>
      <c r="L105" s="5" t="str">
        <f t="shared" si="22"/>
        <v>SceneFloor_1</v>
      </c>
      <c r="M105" s="5" t="str">
        <f t="shared" si="23"/>
        <v>SpriteUi/Building/City/Icon/Building001</v>
      </c>
      <c r="N105" s="5">
        <v>0</v>
      </c>
      <c r="O105" s="24">
        <f>O95</f>
        <v>900</v>
      </c>
      <c r="P105" s="24">
        <f t="shared" ref="P105:R105" si="26">P95</f>
        <v>6</v>
      </c>
      <c r="Q105" s="24" t="str">
        <f t="shared" si="26"/>
        <v>[]</v>
      </c>
      <c r="R105" s="24">
        <f t="shared" si="26"/>
        <v>73.310900000000004</v>
      </c>
      <c r="U105" s="24">
        <f t="shared" si="16"/>
        <v>6</v>
      </c>
    </row>
    <row r="106" spans="1:21" x14ac:dyDescent="0.15">
      <c r="A106" s="5">
        <v>102</v>
      </c>
      <c r="B106" s="16">
        <v>102</v>
      </c>
      <c r="C106" s="21">
        <v>102000</v>
      </c>
      <c r="D106" s="5">
        <f t="shared" si="20"/>
        <v>11</v>
      </c>
      <c r="E106" s="5" t="str">
        <f t="shared" si="24"/>
        <v>CityName11</v>
      </c>
      <c r="F106" s="5" t="str">
        <f t="shared" si="21"/>
        <v>[5,3,14,10,9,18,15,6,8,11]</v>
      </c>
      <c r="G106" s="5">
        <v>25</v>
      </c>
      <c r="H106" s="27">
        <f t="shared" si="18"/>
        <v>8000</v>
      </c>
      <c r="I106" s="5">
        <f t="shared" si="19"/>
        <v>982</v>
      </c>
      <c r="J106" s="5" t="str">
        <f>中转!V111</f>
        <v>[{"ItemId":10002,"Num":3}]</v>
      </c>
      <c r="K106" s="17" t="str">
        <f t="shared" si="25"/>
        <v>City_1</v>
      </c>
      <c r="L106" s="5" t="str">
        <f t="shared" si="22"/>
        <v>SceneFloor_6</v>
      </c>
      <c r="M106" s="5" t="str">
        <f t="shared" si="23"/>
        <v>SpriteUi/Building/City/Icon/Building006</v>
      </c>
      <c r="N106" s="5">
        <v>0</v>
      </c>
      <c r="O106" s="24">
        <f t="shared" ref="O106:O124" si="27">O96</f>
        <v>900</v>
      </c>
      <c r="P106" s="24">
        <f t="shared" ref="P106:R106" si="28">P96</f>
        <v>6</v>
      </c>
      <c r="Q106" s="24" t="str">
        <f t="shared" si="28"/>
        <v>[]</v>
      </c>
      <c r="R106" s="24">
        <f t="shared" si="28"/>
        <v>74.323899999999995</v>
      </c>
      <c r="U106" s="24">
        <f t="shared" si="16"/>
        <v>6</v>
      </c>
    </row>
    <row r="107" spans="1:21" x14ac:dyDescent="0.15">
      <c r="A107" s="5">
        <v>103</v>
      </c>
      <c r="B107" s="5">
        <v>103</v>
      </c>
      <c r="C107" s="21">
        <v>103000</v>
      </c>
      <c r="D107" s="5">
        <f t="shared" si="20"/>
        <v>11</v>
      </c>
      <c r="E107" s="5" t="str">
        <f t="shared" si="24"/>
        <v>CityName11</v>
      </c>
      <c r="F107" s="5" t="str">
        <f t="shared" si="21"/>
        <v>[3,18,13,17,22,20,12,19,9,8]</v>
      </c>
      <c r="G107" s="5">
        <v>25</v>
      </c>
      <c r="H107" s="27">
        <f t="shared" si="18"/>
        <v>8000</v>
      </c>
      <c r="I107" s="5">
        <f t="shared" si="19"/>
        <v>992</v>
      </c>
      <c r="J107" s="5" t="str">
        <f>中转!V112</f>
        <v>[{"ItemId":10002,"Num":3}]</v>
      </c>
      <c r="K107" s="17" t="str">
        <f t="shared" si="25"/>
        <v>City_1</v>
      </c>
      <c r="L107" s="5" t="str">
        <f t="shared" si="22"/>
        <v>SceneFloor_2</v>
      </c>
      <c r="M107" s="5" t="str">
        <f t="shared" si="23"/>
        <v>SpriteUi/Building/City/Icon/Building002</v>
      </c>
      <c r="N107" s="5">
        <v>0</v>
      </c>
      <c r="O107" s="24">
        <f t="shared" si="27"/>
        <v>1800</v>
      </c>
      <c r="P107" s="24">
        <f t="shared" ref="P107:R107" si="29">P97</f>
        <v>4</v>
      </c>
      <c r="Q107" s="24" t="str">
        <f t="shared" si="29"/>
        <v>[{"ItemId":50004,"Num":616}]</v>
      </c>
      <c r="R107" s="24">
        <f t="shared" si="29"/>
        <v>0</v>
      </c>
      <c r="U107" s="24">
        <f t="shared" si="16"/>
        <v>4</v>
      </c>
    </row>
    <row r="108" spans="1:21" x14ac:dyDescent="0.15">
      <c r="A108" s="5">
        <v>104</v>
      </c>
      <c r="B108" s="16">
        <v>104</v>
      </c>
      <c r="C108" s="21">
        <v>104000</v>
      </c>
      <c r="D108" s="5">
        <f t="shared" si="20"/>
        <v>11</v>
      </c>
      <c r="E108" s="5" t="str">
        <f t="shared" si="24"/>
        <v>CityName11</v>
      </c>
      <c r="F108" s="5" t="str">
        <f t="shared" si="21"/>
        <v>[14,19,22,5,21,1,4,11,17]</v>
      </c>
      <c r="G108" s="5">
        <v>25</v>
      </c>
      <c r="H108" s="27">
        <f t="shared" si="18"/>
        <v>8000</v>
      </c>
      <c r="I108" s="5">
        <f t="shared" si="19"/>
        <v>1000</v>
      </c>
      <c r="J108" s="5" t="str">
        <f>中转!V113</f>
        <v>[{"ItemId":10002,"Num":3}]</v>
      </c>
      <c r="K108" s="17" t="str">
        <f t="shared" si="25"/>
        <v>City_1</v>
      </c>
      <c r="L108" s="5" t="str">
        <f t="shared" si="22"/>
        <v>SceneFloor_3</v>
      </c>
      <c r="M108" s="5" t="str">
        <f t="shared" si="23"/>
        <v>SpriteUi/Building/City/Icon/Building003</v>
      </c>
      <c r="N108" s="5">
        <v>0</v>
      </c>
      <c r="O108" s="24">
        <f t="shared" si="27"/>
        <v>129600</v>
      </c>
      <c r="P108" s="24">
        <f t="shared" ref="P108:R108" si="30">P98</f>
        <v>1</v>
      </c>
      <c r="Q108" s="24" t="str">
        <f t="shared" si="30"/>
        <v>[{"ItemId":10001,"Num":1}]</v>
      </c>
      <c r="R108" s="24">
        <f t="shared" si="30"/>
        <v>0</v>
      </c>
      <c r="U108" s="24">
        <f t="shared" si="16"/>
        <v>1</v>
      </c>
    </row>
    <row r="109" spans="1:21" x14ac:dyDescent="0.15">
      <c r="A109" s="5">
        <v>105</v>
      </c>
      <c r="B109" s="5">
        <v>105</v>
      </c>
      <c r="C109" s="21">
        <v>105000</v>
      </c>
      <c r="D109" s="5">
        <f t="shared" si="20"/>
        <v>11</v>
      </c>
      <c r="E109" s="5" t="str">
        <f t="shared" si="24"/>
        <v>CityName11</v>
      </c>
      <c r="F109" s="5" t="str">
        <f t="shared" si="21"/>
        <v>[5,3,14,10,9,18,15,6,8,11]</v>
      </c>
      <c r="G109" s="5">
        <v>25</v>
      </c>
      <c r="H109" s="27">
        <f t="shared" si="18"/>
        <v>8000</v>
      </c>
      <c r="I109" s="5">
        <f t="shared" si="19"/>
        <v>1000</v>
      </c>
      <c r="J109" s="5" t="str">
        <f>中转!V114</f>
        <v>[{"ItemId":10002,"Num":3}]</v>
      </c>
      <c r="K109" s="17" t="str">
        <f t="shared" si="25"/>
        <v>City_1</v>
      </c>
      <c r="L109" s="5" t="str">
        <f t="shared" si="22"/>
        <v>SceneFloor_4</v>
      </c>
      <c r="M109" s="5" t="str">
        <f t="shared" si="23"/>
        <v>SpriteUi/Building/City/Icon/Building004</v>
      </c>
      <c r="N109" s="5">
        <v>0</v>
      </c>
      <c r="O109" s="24">
        <f t="shared" si="27"/>
        <v>3600</v>
      </c>
      <c r="P109" s="24">
        <f t="shared" ref="P109:R109" si="31">P99</f>
        <v>6</v>
      </c>
      <c r="Q109" s="24" t="str">
        <f t="shared" si="31"/>
        <v>[{"ItemId":50004,"Num":1232}]</v>
      </c>
      <c r="R109" s="24">
        <f t="shared" si="31"/>
        <v>0</v>
      </c>
      <c r="U109" s="24">
        <f t="shared" si="16"/>
        <v>6</v>
      </c>
    </row>
    <row r="110" spans="1:21" x14ac:dyDescent="0.15">
      <c r="A110" s="5">
        <v>106</v>
      </c>
      <c r="B110" s="16">
        <v>106</v>
      </c>
      <c r="C110" s="21">
        <v>106000</v>
      </c>
      <c r="D110" s="5">
        <f t="shared" si="20"/>
        <v>11</v>
      </c>
      <c r="E110" s="5" t="str">
        <f t="shared" si="24"/>
        <v>CityName11</v>
      </c>
      <c r="F110" s="5" t="str">
        <f t="shared" si="21"/>
        <v>[3,18,13,17,22,20,12,19,9,8]</v>
      </c>
      <c r="G110" s="5">
        <v>25</v>
      </c>
      <c r="H110" s="27">
        <f t="shared" si="18"/>
        <v>8000</v>
      </c>
      <c r="I110" s="5">
        <f t="shared" si="19"/>
        <v>1000</v>
      </c>
      <c r="J110" s="5" t="str">
        <f>中转!V115</f>
        <v>[{"ItemId":10002,"Num":3}]</v>
      </c>
      <c r="K110" s="17" t="str">
        <f t="shared" si="25"/>
        <v>City_1</v>
      </c>
      <c r="L110" s="5" t="str">
        <f t="shared" si="22"/>
        <v>SceneFloor_9</v>
      </c>
      <c r="M110" s="5" t="str">
        <f t="shared" si="23"/>
        <v>SpriteUi/Building/City/Icon/Building009</v>
      </c>
      <c r="N110" s="5">
        <v>0</v>
      </c>
      <c r="O110" s="24">
        <f t="shared" si="27"/>
        <v>900</v>
      </c>
      <c r="P110" s="24">
        <f t="shared" ref="P110:R110" si="32">P100</f>
        <v>6</v>
      </c>
      <c r="Q110" s="24" t="str">
        <f t="shared" si="32"/>
        <v>[]</v>
      </c>
      <c r="R110" s="24">
        <f t="shared" si="32"/>
        <v>75.374499999999998</v>
      </c>
      <c r="U110" s="24">
        <f t="shared" si="16"/>
        <v>6</v>
      </c>
    </row>
    <row r="111" spans="1:21" x14ac:dyDescent="0.15">
      <c r="A111" s="5">
        <v>107</v>
      </c>
      <c r="B111" s="5">
        <v>107</v>
      </c>
      <c r="C111" s="21">
        <v>107000</v>
      </c>
      <c r="D111" s="5">
        <f t="shared" si="20"/>
        <v>11</v>
      </c>
      <c r="E111" s="5" t="str">
        <f t="shared" si="24"/>
        <v>CityName11</v>
      </c>
      <c r="F111" s="5" t="str">
        <f t="shared" si="21"/>
        <v>[14,19,22,5,21,1,4,11,17]</v>
      </c>
      <c r="G111" s="5">
        <v>25</v>
      </c>
      <c r="H111" s="27">
        <f t="shared" si="18"/>
        <v>8000</v>
      </c>
      <c r="I111" s="5">
        <f t="shared" si="19"/>
        <v>1000</v>
      </c>
      <c r="J111" s="5" t="str">
        <f>中转!V116</f>
        <v>[{"ItemId":10002,"Num":3}]</v>
      </c>
      <c r="K111" s="17" t="str">
        <f t="shared" si="25"/>
        <v>City_1</v>
      </c>
      <c r="L111" s="5" t="str">
        <f t="shared" si="22"/>
        <v>SceneFloor_10</v>
      </c>
      <c r="M111" s="5" t="str">
        <f t="shared" si="23"/>
        <v>SpriteUi/Building/City/Icon/Building010</v>
      </c>
      <c r="N111" s="5">
        <v>0</v>
      </c>
      <c r="O111" s="24">
        <f t="shared" si="27"/>
        <v>900</v>
      </c>
      <c r="P111" s="24">
        <f t="shared" ref="P111:R111" si="33">P101</f>
        <v>6</v>
      </c>
      <c r="Q111" s="24" t="str">
        <f t="shared" si="33"/>
        <v>[]</v>
      </c>
      <c r="R111" s="24">
        <f t="shared" si="33"/>
        <v>76.386899999999997</v>
      </c>
      <c r="U111" s="24">
        <f t="shared" si="16"/>
        <v>6</v>
      </c>
    </row>
    <row r="112" spans="1:21" x14ac:dyDescent="0.15">
      <c r="A112" s="5">
        <v>108</v>
      </c>
      <c r="B112" s="16">
        <v>108</v>
      </c>
      <c r="C112" s="21">
        <v>108000</v>
      </c>
      <c r="D112" s="5">
        <f t="shared" si="20"/>
        <v>11</v>
      </c>
      <c r="E112" s="5" t="str">
        <f t="shared" si="24"/>
        <v>CityName11</v>
      </c>
      <c r="F112" s="5" t="str">
        <f t="shared" si="21"/>
        <v>[5,3,14,10,9,18,15,6,8,11]</v>
      </c>
      <c r="G112" s="5">
        <v>25</v>
      </c>
      <c r="H112" s="27">
        <f t="shared" si="18"/>
        <v>8000</v>
      </c>
      <c r="I112" s="5">
        <f t="shared" si="19"/>
        <v>1000</v>
      </c>
      <c r="J112" s="5" t="str">
        <f>中转!V117</f>
        <v>[{"ItemId":10002,"Num":3}]</v>
      </c>
      <c r="K112" s="17" t="str">
        <f t="shared" si="25"/>
        <v>City_1</v>
      </c>
      <c r="L112" s="5" t="str">
        <f t="shared" si="22"/>
        <v>SceneFloor_7</v>
      </c>
      <c r="M112" s="5" t="str">
        <f t="shared" si="23"/>
        <v>SpriteUi/Building/City/Icon/Building007</v>
      </c>
      <c r="N112" s="5">
        <v>0</v>
      </c>
      <c r="O112" s="24">
        <f t="shared" si="27"/>
        <v>7200</v>
      </c>
      <c r="P112" s="24">
        <f t="shared" ref="P112:R112" si="34">P102</f>
        <v>6</v>
      </c>
      <c r="Q112" s="24" t="str">
        <f t="shared" si="34"/>
        <v>[{"ItemId":50004,"Num":2464}]</v>
      </c>
      <c r="R112" s="24">
        <f t="shared" si="34"/>
        <v>0</v>
      </c>
      <c r="U112" s="24">
        <f t="shared" si="16"/>
        <v>6</v>
      </c>
    </row>
    <row r="113" spans="1:21" x14ac:dyDescent="0.15">
      <c r="A113" s="5">
        <v>109</v>
      </c>
      <c r="B113" s="5">
        <v>109</v>
      </c>
      <c r="C113" s="21">
        <v>109000</v>
      </c>
      <c r="D113" s="5">
        <f t="shared" si="20"/>
        <v>11</v>
      </c>
      <c r="E113" s="5" t="str">
        <f t="shared" si="24"/>
        <v>CityName11</v>
      </c>
      <c r="F113" s="5" t="str">
        <f t="shared" si="21"/>
        <v>[3,18,13,17,22,20,12,19,9,8]</v>
      </c>
      <c r="G113" s="5">
        <v>25</v>
      </c>
      <c r="H113" s="27">
        <f t="shared" si="18"/>
        <v>8000</v>
      </c>
      <c r="I113" s="5">
        <f t="shared" si="19"/>
        <v>1000</v>
      </c>
      <c r="J113" s="5" t="str">
        <f>中转!V118</f>
        <v>[{"ItemId":10002,"Num":3}]</v>
      </c>
      <c r="K113" s="17" t="str">
        <f t="shared" si="25"/>
        <v>City_1</v>
      </c>
      <c r="L113" s="5" t="str">
        <f t="shared" si="22"/>
        <v>SceneFloor_5</v>
      </c>
      <c r="M113" s="5" t="str">
        <f t="shared" si="23"/>
        <v>SpriteUi/Building/City/Icon/Building005</v>
      </c>
      <c r="N113" s="5">
        <v>0</v>
      </c>
      <c r="O113" s="24">
        <f t="shared" si="27"/>
        <v>900</v>
      </c>
      <c r="P113" s="24">
        <f t="shared" ref="P113:R113" si="35">P103</f>
        <v>6</v>
      </c>
      <c r="Q113" s="24" t="str">
        <f t="shared" si="35"/>
        <v>[]</v>
      </c>
      <c r="R113" s="24">
        <f t="shared" si="35"/>
        <v>77.411299999999997</v>
      </c>
      <c r="U113" s="24">
        <f t="shared" si="16"/>
        <v>6</v>
      </c>
    </row>
    <row r="114" spans="1:21" x14ac:dyDescent="0.15">
      <c r="A114" s="5">
        <v>110</v>
      </c>
      <c r="B114" s="16">
        <v>110</v>
      </c>
      <c r="C114" s="21">
        <v>110000</v>
      </c>
      <c r="D114" s="5">
        <f t="shared" si="20"/>
        <v>11</v>
      </c>
      <c r="E114" s="5" t="str">
        <f t="shared" si="24"/>
        <v>CityName11</v>
      </c>
      <c r="F114" s="5" t="str">
        <f t="shared" si="21"/>
        <v>[14,19,22,5,21,1,4,11,17]</v>
      </c>
      <c r="G114" s="5">
        <v>25</v>
      </c>
      <c r="H114" s="27">
        <f t="shared" si="18"/>
        <v>8000</v>
      </c>
      <c r="I114" s="5">
        <f t="shared" si="19"/>
        <v>1000</v>
      </c>
      <c r="J114" s="5" t="str">
        <f>中转!V119</f>
        <v>[{"ItemId":10002,"Num":3}]</v>
      </c>
      <c r="K114" s="17" t="str">
        <f t="shared" si="25"/>
        <v>City_1</v>
      </c>
      <c r="L114" s="5" t="str">
        <f t="shared" si="22"/>
        <v>SceneFloor_8</v>
      </c>
      <c r="M114" s="5" t="str">
        <f t="shared" si="23"/>
        <v>SpriteUi/Building/City/Icon/Building008</v>
      </c>
      <c r="N114" s="5">
        <v>0</v>
      </c>
      <c r="O114" s="24">
        <f t="shared" si="27"/>
        <v>7200</v>
      </c>
      <c r="P114" s="24">
        <f t="shared" ref="P114:R114" si="36">P104</f>
        <v>6</v>
      </c>
      <c r="Q114" s="24" t="str">
        <f t="shared" si="36"/>
        <v>[{"ItemId":50002,"Num":1}]</v>
      </c>
      <c r="R114" s="24">
        <f t="shared" si="36"/>
        <v>0</v>
      </c>
      <c r="U114" s="24">
        <f t="shared" si="16"/>
        <v>6</v>
      </c>
    </row>
    <row r="115" spans="1:21" x14ac:dyDescent="0.15">
      <c r="A115" s="5">
        <v>111</v>
      </c>
      <c r="B115" s="5">
        <v>111</v>
      </c>
      <c r="C115" s="21">
        <v>111000</v>
      </c>
      <c r="D115" s="5">
        <f t="shared" si="20"/>
        <v>12</v>
      </c>
      <c r="E115" s="5" t="str">
        <f t="shared" si="24"/>
        <v>CityName12</v>
      </c>
      <c r="F115" s="5" t="str">
        <f t="shared" si="21"/>
        <v>[5,3,14,10,9,18,15,6,8,11]</v>
      </c>
      <c r="G115" s="5">
        <v>25</v>
      </c>
      <c r="H115" s="27">
        <f t="shared" si="18"/>
        <v>8000</v>
      </c>
      <c r="I115" s="5">
        <f t="shared" si="19"/>
        <v>1000</v>
      </c>
      <c r="J115" s="5" t="str">
        <f>中转!V120</f>
        <v>[{"ItemId":10002,"Num":3}]</v>
      </c>
      <c r="K115" s="17" t="str">
        <f t="shared" si="25"/>
        <v>City_1</v>
      </c>
      <c r="L115" s="5" t="str">
        <f t="shared" si="22"/>
        <v>SceneFloor_11</v>
      </c>
      <c r="M115" s="5" t="str">
        <f t="shared" si="23"/>
        <v>SpriteUi/Building/City/Icon/Building011</v>
      </c>
      <c r="N115" s="5">
        <v>0</v>
      </c>
      <c r="O115" s="24">
        <f t="shared" si="27"/>
        <v>900</v>
      </c>
      <c r="P115" s="24">
        <f t="shared" ref="P115:R115" si="37">P105</f>
        <v>6</v>
      </c>
      <c r="Q115" s="24" t="str">
        <f t="shared" si="37"/>
        <v>[]</v>
      </c>
      <c r="R115" s="24">
        <f t="shared" si="37"/>
        <v>73.310900000000004</v>
      </c>
      <c r="U115" s="24">
        <f t="shared" si="16"/>
        <v>6</v>
      </c>
    </row>
    <row r="116" spans="1:21" x14ac:dyDescent="0.15">
      <c r="A116" s="5">
        <v>112</v>
      </c>
      <c r="B116" s="16">
        <v>112</v>
      </c>
      <c r="C116" s="21">
        <v>112000</v>
      </c>
      <c r="D116" s="5">
        <f t="shared" si="20"/>
        <v>12</v>
      </c>
      <c r="E116" s="5" t="str">
        <f t="shared" si="24"/>
        <v>CityName12</v>
      </c>
      <c r="F116" s="5" t="str">
        <f t="shared" si="21"/>
        <v>[3,18,13,17,22,20,12,19,9,8]</v>
      </c>
      <c r="G116" s="5">
        <v>25</v>
      </c>
      <c r="H116" s="27">
        <f t="shared" si="18"/>
        <v>8000</v>
      </c>
      <c r="I116" s="5">
        <f t="shared" si="19"/>
        <v>1000</v>
      </c>
      <c r="J116" s="5" t="str">
        <f>中转!V121</f>
        <v>[{"ItemId":10002,"Num":3}]</v>
      </c>
      <c r="K116" s="17" t="str">
        <f t="shared" si="25"/>
        <v>City_1</v>
      </c>
      <c r="L116" s="5" t="str">
        <f t="shared" si="22"/>
        <v>SceneFloor_12</v>
      </c>
      <c r="M116" s="5" t="str">
        <f t="shared" si="23"/>
        <v>SpriteUi/Building/City/Icon/Building012</v>
      </c>
      <c r="N116" s="5">
        <v>0</v>
      </c>
      <c r="O116" s="24">
        <f t="shared" si="27"/>
        <v>900</v>
      </c>
      <c r="P116" s="24">
        <f t="shared" ref="P116:R116" si="38">P106</f>
        <v>6</v>
      </c>
      <c r="Q116" s="24" t="str">
        <f t="shared" si="38"/>
        <v>[]</v>
      </c>
      <c r="R116" s="24">
        <f t="shared" si="38"/>
        <v>74.323899999999995</v>
      </c>
      <c r="U116" s="24">
        <f t="shared" si="16"/>
        <v>6</v>
      </c>
    </row>
    <row r="117" spans="1:21" x14ac:dyDescent="0.15">
      <c r="A117" s="5">
        <v>113</v>
      </c>
      <c r="B117" s="5">
        <v>113</v>
      </c>
      <c r="C117" s="21">
        <v>113000</v>
      </c>
      <c r="D117" s="5">
        <f t="shared" si="20"/>
        <v>12</v>
      </c>
      <c r="E117" s="5" t="str">
        <f t="shared" si="24"/>
        <v>CityName12</v>
      </c>
      <c r="F117" s="5" t="str">
        <f t="shared" si="21"/>
        <v>[14,19,22,5,21,1,4,11,17]</v>
      </c>
      <c r="G117" s="5">
        <v>25</v>
      </c>
      <c r="H117" s="27">
        <f t="shared" si="18"/>
        <v>8000</v>
      </c>
      <c r="I117" s="5">
        <f t="shared" si="19"/>
        <v>1000</v>
      </c>
      <c r="J117" s="5" t="str">
        <f>中转!V122</f>
        <v>[{"ItemId":10002,"Num":3}]</v>
      </c>
      <c r="K117" s="17" t="str">
        <f t="shared" si="25"/>
        <v>City_1</v>
      </c>
      <c r="L117" s="5" t="str">
        <f t="shared" si="22"/>
        <v>SceneFloor_13</v>
      </c>
      <c r="M117" s="5" t="str">
        <f t="shared" si="23"/>
        <v>SpriteUi/Building/City/Icon/Building013</v>
      </c>
      <c r="N117" s="5">
        <v>0</v>
      </c>
      <c r="O117" s="24">
        <f t="shared" si="27"/>
        <v>1800</v>
      </c>
      <c r="P117" s="24">
        <f t="shared" ref="P117:R117" si="39">P107</f>
        <v>4</v>
      </c>
      <c r="Q117" s="24" t="str">
        <f t="shared" si="39"/>
        <v>[{"ItemId":50004,"Num":616}]</v>
      </c>
      <c r="R117" s="24">
        <f t="shared" si="39"/>
        <v>0</v>
      </c>
      <c r="U117" s="24">
        <f t="shared" si="16"/>
        <v>4</v>
      </c>
    </row>
    <row r="118" spans="1:21" x14ac:dyDescent="0.15">
      <c r="A118" s="5">
        <v>114</v>
      </c>
      <c r="B118" s="16">
        <v>114</v>
      </c>
      <c r="C118" s="21">
        <v>114000</v>
      </c>
      <c r="D118" s="5">
        <f t="shared" si="20"/>
        <v>12</v>
      </c>
      <c r="E118" s="5" t="str">
        <f t="shared" si="24"/>
        <v>CityName12</v>
      </c>
      <c r="F118" s="5" t="str">
        <f t="shared" si="21"/>
        <v>[5,3,14,10,9,18,15,6,8,11]</v>
      </c>
      <c r="G118" s="5">
        <v>25</v>
      </c>
      <c r="H118" s="27">
        <f t="shared" si="18"/>
        <v>8000</v>
      </c>
      <c r="I118" s="5">
        <f t="shared" si="19"/>
        <v>1000</v>
      </c>
      <c r="J118" s="5" t="str">
        <f>中转!V123</f>
        <v>[{"ItemId":10002,"Num":3}]</v>
      </c>
      <c r="K118" s="17" t="str">
        <f t="shared" si="25"/>
        <v>City_1</v>
      </c>
      <c r="L118" s="5" t="str">
        <f t="shared" si="22"/>
        <v>SceneFloor_14</v>
      </c>
      <c r="M118" s="5" t="str">
        <f t="shared" si="23"/>
        <v>SpriteUi/Building/City/Icon/Building014</v>
      </c>
      <c r="N118" s="5">
        <v>0</v>
      </c>
      <c r="O118" s="24">
        <f t="shared" si="27"/>
        <v>129600</v>
      </c>
      <c r="P118" s="24">
        <f t="shared" ref="P118:R118" si="40">P108</f>
        <v>1</v>
      </c>
      <c r="Q118" s="24" t="str">
        <f t="shared" si="40"/>
        <v>[{"ItemId":10001,"Num":1}]</v>
      </c>
      <c r="R118" s="24">
        <f t="shared" si="40"/>
        <v>0</v>
      </c>
      <c r="U118" s="24">
        <f t="shared" si="16"/>
        <v>1</v>
      </c>
    </row>
    <row r="119" spans="1:21" x14ac:dyDescent="0.15">
      <c r="A119" s="5">
        <v>115</v>
      </c>
      <c r="B119" s="5">
        <v>115</v>
      </c>
      <c r="C119" s="21">
        <v>115000</v>
      </c>
      <c r="D119" s="5">
        <f t="shared" si="20"/>
        <v>12</v>
      </c>
      <c r="E119" s="5" t="str">
        <f t="shared" si="24"/>
        <v>CityName12</v>
      </c>
      <c r="F119" s="5" t="str">
        <f t="shared" si="21"/>
        <v>[3,18,13,17,22,20,12,19,9,8]</v>
      </c>
      <c r="G119" s="5">
        <v>25</v>
      </c>
      <c r="H119" s="27">
        <f t="shared" si="18"/>
        <v>8000</v>
      </c>
      <c r="I119" s="5">
        <f t="shared" si="19"/>
        <v>1000</v>
      </c>
      <c r="J119" s="5" t="str">
        <f>中转!V124</f>
        <v>[{"ItemId":10002,"Num":3}]</v>
      </c>
      <c r="K119" s="17" t="str">
        <f t="shared" si="25"/>
        <v>City_1</v>
      </c>
      <c r="L119" s="5" t="str">
        <f t="shared" si="22"/>
        <v>SceneFloor_15</v>
      </c>
      <c r="M119" s="5" t="str">
        <f t="shared" si="23"/>
        <v>SpriteUi/Building/City/Icon/Building015</v>
      </c>
      <c r="N119" s="5">
        <v>0</v>
      </c>
      <c r="O119" s="24">
        <f t="shared" si="27"/>
        <v>3600</v>
      </c>
      <c r="P119" s="24">
        <f t="shared" ref="P119:R119" si="41">P109</f>
        <v>6</v>
      </c>
      <c r="Q119" s="24" t="str">
        <f t="shared" si="41"/>
        <v>[{"ItemId":50004,"Num":1232}]</v>
      </c>
      <c r="R119" s="24">
        <f t="shared" si="41"/>
        <v>0</v>
      </c>
      <c r="U119" s="24">
        <f t="shared" si="16"/>
        <v>6</v>
      </c>
    </row>
    <row r="120" spans="1:21" x14ac:dyDescent="0.15">
      <c r="A120" s="5">
        <v>116</v>
      </c>
      <c r="B120" s="16">
        <v>116</v>
      </c>
      <c r="C120" s="21">
        <v>116000</v>
      </c>
      <c r="D120" s="5">
        <f t="shared" si="20"/>
        <v>12</v>
      </c>
      <c r="E120" s="5" t="str">
        <f t="shared" si="24"/>
        <v>CityName12</v>
      </c>
      <c r="F120" s="5" t="str">
        <f t="shared" si="21"/>
        <v>[14,19,22,5,21,1,4,11,17]</v>
      </c>
      <c r="G120" s="5">
        <v>25</v>
      </c>
      <c r="H120" s="27">
        <f t="shared" si="18"/>
        <v>8000</v>
      </c>
      <c r="I120" s="5">
        <f t="shared" si="19"/>
        <v>1000</v>
      </c>
      <c r="J120" s="5" t="str">
        <f>中转!V125</f>
        <v>[{"ItemId":10002,"Num":3}]</v>
      </c>
      <c r="K120" s="17" t="str">
        <f t="shared" si="25"/>
        <v>City_1</v>
      </c>
      <c r="L120" s="5" t="str">
        <f t="shared" si="22"/>
        <v>SceneFloor_16</v>
      </c>
      <c r="M120" s="5" t="str">
        <f t="shared" si="23"/>
        <v>SpriteUi/Building/City/Icon/Building016</v>
      </c>
      <c r="N120" s="5">
        <v>0</v>
      </c>
      <c r="O120" s="24">
        <f t="shared" si="27"/>
        <v>900</v>
      </c>
      <c r="P120" s="24">
        <f t="shared" ref="P120:R120" si="42">P110</f>
        <v>6</v>
      </c>
      <c r="Q120" s="24" t="str">
        <f t="shared" si="42"/>
        <v>[]</v>
      </c>
      <c r="R120" s="24">
        <f t="shared" si="42"/>
        <v>75.374499999999998</v>
      </c>
      <c r="U120" s="24">
        <f t="shared" si="16"/>
        <v>6</v>
      </c>
    </row>
    <row r="121" spans="1:21" x14ac:dyDescent="0.15">
      <c r="A121" s="5">
        <v>117</v>
      </c>
      <c r="B121" s="5">
        <v>117</v>
      </c>
      <c r="C121" s="21">
        <v>117000</v>
      </c>
      <c r="D121" s="5">
        <f t="shared" si="20"/>
        <v>12</v>
      </c>
      <c r="E121" s="5" t="str">
        <f t="shared" si="24"/>
        <v>CityName12</v>
      </c>
      <c r="F121" s="5" t="str">
        <f t="shared" si="21"/>
        <v>[5,3,14,10,9,18,15,6,8,11]</v>
      </c>
      <c r="G121" s="5">
        <v>25</v>
      </c>
      <c r="H121" s="27">
        <f t="shared" si="18"/>
        <v>8000</v>
      </c>
      <c r="I121" s="5">
        <f t="shared" si="19"/>
        <v>1000</v>
      </c>
      <c r="J121" s="5" t="str">
        <f>中转!V126</f>
        <v>[{"ItemId":10002,"Num":3}]</v>
      </c>
      <c r="K121" s="17" t="str">
        <f t="shared" si="25"/>
        <v>City_1</v>
      </c>
      <c r="L121" s="5" t="str">
        <f t="shared" si="22"/>
        <v>SceneFloor_17</v>
      </c>
      <c r="M121" s="5" t="str">
        <f t="shared" si="23"/>
        <v>SpriteUi/Building/City/Icon/Building017</v>
      </c>
      <c r="N121" s="5">
        <v>0</v>
      </c>
      <c r="O121" s="24">
        <f t="shared" si="27"/>
        <v>900</v>
      </c>
      <c r="P121" s="24">
        <f t="shared" ref="P121:R121" si="43">P111</f>
        <v>6</v>
      </c>
      <c r="Q121" s="24" t="str">
        <f t="shared" si="43"/>
        <v>[]</v>
      </c>
      <c r="R121" s="24">
        <f t="shared" si="43"/>
        <v>76.386899999999997</v>
      </c>
      <c r="U121" s="24">
        <f t="shared" si="16"/>
        <v>6</v>
      </c>
    </row>
    <row r="122" spans="1:21" x14ac:dyDescent="0.15">
      <c r="A122" s="5">
        <v>118</v>
      </c>
      <c r="B122" s="16">
        <v>118</v>
      </c>
      <c r="C122" s="21">
        <v>118000</v>
      </c>
      <c r="D122" s="5">
        <f t="shared" si="20"/>
        <v>12</v>
      </c>
      <c r="E122" s="5" t="str">
        <f t="shared" si="24"/>
        <v>CityName12</v>
      </c>
      <c r="F122" s="5" t="str">
        <f t="shared" si="21"/>
        <v>[3,18,13,17,22,20,12,19,9,8]</v>
      </c>
      <c r="G122" s="5">
        <v>25</v>
      </c>
      <c r="H122" s="27">
        <f t="shared" si="18"/>
        <v>8000</v>
      </c>
      <c r="I122" s="5">
        <f t="shared" si="19"/>
        <v>1000</v>
      </c>
      <c r="J122" s="5" t="str">
        <f>中转!V127</f>
        <v>[{"ItemId":10002,"Num":3}]</v>
      </c>
      <c r="K122" s="17" t="str">
        <f t="shared" si="25"/>
        <v>City_1</v>
      </c>
      <c r="L122" s="5" t="str">
        <f t="shared" si="22"/>
        <v>SceneFloor_18</v>
      </c>
      <c r="M122" s="5" t="str">
        <f t="shared" si="23"/>
        <v>SpriteUi/Building/City/Icon/Building018</v>
      </c>
      <c r="N122" s="5">
        <v>0</v>
      </c>
      <c r="O122" s="24">
        <f t="shared" si="27"/>
        <v>7200</v>
      </c>
      <c r="P122" s="24">
        <f t="shared" ref="P122:R122" si="44">P112</f>
        <v>6</v>
      </c>
      <c r="Q122" s="24" t="str">
        <f t="shared" si="44"/>
        <v>[{"ItemId":50004,"Num":2464}]</v>
      </c>
      <c r="R122" s="24">
        <f t="shared" si="44"/>
        <v>0</v>
      </c>
      <c r="U122" s="24">
        <f t="shared" si="16"/>
        <v>6</v>
      </c>
    </row>
    <row r="123" spans="1:21" x14ac:dyDescent="0.15">
      <c r="A123" s="5">
        <v>119</v>
      </c>
      <c r="B123" s="5">
        <v>119</v>
      </c>
      <c r="C123" s="21">
        <v>119000</v>
      </c>
      <c r="D123" s="5">
        <f t="shared" si="20"/>
        <v>12</v>
      </c>
      <c r="E123" s="5" t="str">
        <f t="shared" si="24"/>
        <v>CityName12</v>
      </c>
      <c r="F123" s="5" t="str">
        <f t="shared" si="21"/>
        <v>[14,19,22,5,21,1,4,11,17]</v>
      </c>
      <c r="G123" s="5">
        <v>25</v>
      </c>
      <c r="H123" s="27">
        <f t="shared" si="18"/>
        <v>8000</v>
      </c>
      <c r="I123" s="5">
        <f t="shared" si="19"/>
        <v>1000</v>
      </c>
      <c r="J123" s="5" t="str">
        <f>中转!V128</f>
        <v>[{"ItemId":10002,"Num":3}]</v>
      </c>
      <c r="K123" s="17" t="str">
        <f t="shared" si="25"/>
        <v>City_1</v>
      </c>
      <c r="L123" s="5" t="str">
        <f t="shared" si="22"/>
        <v>SceneFloor_19</v>
      </c>
      <c r="M123" s="5" t="str">
        <f t="shared" si="23"/>
        <v>SpriteUi/Building/City/Icon/Building019</v>
      </c>
      <c r="N123" s="5">
        <v>0</v>
      </c>
      <c r="O123" s="24">
        <f t="shared" si="27"/>
        <v>900</v>
      </c>
      <c r="P123" s="24">
        <f t="shared" ref="P123:R123" si="45">P113</f>
        <v>6</v>
      </c>
      <c r="Q123" s="24" t="str">
        <f t="shared" si="45"/>
        <v>[]</v>
      </c>
      <c r="R123" s="24">
        <f t="shared" si="45"/>
        <v>77.411299999999997</v>
      </c>
      <c r="U123" s="24">
        <f t="shared" si="16"/>
        <v>6</v>
      </c>
    </row>
    <row r="124" spans="1:21" x14ac:dyDescent="0.15">
      <c r="A124" s="5">
        <v>120</v>
      </c>
      <c r="B124" s="16">
        <v>120</v>
      </c>
      <c r="C124" s="21">
        <v>120000</v>
      </c>
      <c r="D124" s="5">
        <f t="shared" si="20"/>
        <v>12</v>
      </c>
      <c r="E124" s="5" t="str">
        <f t="shared" si="24"/>
        <v>CityName12</v>
      </c>
      <c r="F124" s="5" t="str">
        <f t="shared" si="21"/>
        <v>[5,3,14,10,9,18,15,6,8,11]</v>
      </c>
      <c r="G124" s="5">
        <v>25</v>
      </c>
      <c r="H124" s="27">
        <f t="shared" si="18"/>
        <v>8000</v>
      </c>
      <c r="I124" s="5">
        <f t="shared" si="19"/>
        <v>1000</v>
      </c>
      <c r="J124" s="5" t="str">
        <f>中转!V129</f>
        <v>[{"ItemId":10002,"Num":3}]</v>
      </c>
      <c r="K124" s="17" t="str">
        <f t="shared" si="25"/>
        <v>City_1</v>
      </c>
      <c r="L124" s="5" t="str">
        <f t="shared" si="22"/>
        <v>SceneFloor_20</v>
      </c>
      <c r="M124" s="5" t="str">
        <f t="shared" si="23"/>
        <v>SpriteUi/Building/City/Icon/Building020</v>
      </c>
      <c r="N124" s="5">
        <v>0</v>
      </c>
      <c r="O124" s="24">
        <f t="shared" si="27"/>
        <v>7200</v>
      </c>
      <c r="P124" s="24">
        <f t="shared" ref="P124:R124" si="46">P114</f>
        <v>6</v>
      </c>
      <c r="Q124" s="24" t="str">
        <f t="shared" si="46"/>
        <v>[{"ItemId":50002,"Num":1}]</v>
      </c>
      <c r="R124" s="24">
        <f t="shared" si="46"/>
        <v>0</v>
      </c>
      <c r="U124" s="24">
        <f t="shared" si="16"/>
        <v>6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30"/>
  <sheetViews>
    <sheetView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D13" sqref="D13"/>
    </sheetView>
  </sheetViews>
  <sheetFormatPr defaultColWidth="9" defaultRowHeight="13.5" x14ac:dyDescent="0.15"/>
  <cols>
    <col min="1" max="3" width="9" style="7"/>
    <col min="4" max="4" width="10.125" style="7" customWidth="1"/>
    <col min="5" max="5" width="15.875" style="7" customWidth="1"/>
    <col min="6" max="6" width="10.875" style="7" customWidth="1"/>
    <col min="7" max="15" width="9" style="7"/>
    <col min="16" max="16" width="16" style="7" customWidth="1"/>
    <col min="17" max="17" width="10.375" style="7" customWidth="1"/>
    <col min="18" max="18" width="29.375" style="7" customWidth="1"/>
    <col min="19" max="19" width="16" style="7" customWidth="1"/>
    <col min="20" max="20" width="10.375" style="7" customWidth="1"/>
    <col min="21" max="21" width="29.375" style="7" customWidth="1"/>
    <col min="22" max="22" width="57.125" style="7" customWidth="1"/>
    <col min="23" max="16384" width="9" style="7"/>
  </cols>
  <sheetData>
    <row r="1" spans="1:22" ht="13.5" customHeight="1" x14ac:dyDescent="0.15">
      <c r="A1" s="7" t="s">
        <v>87</v>
      </c>
      <c r="B1" s="7" t="s">
        <v>88</v>
      </c>
      <c r="C1" s="7" t="s">
        <v>89</v>
      </c>
    </row>
    <row r="2" spans="1:22" x14ac:dyDescent="0.15">
      <c r="A2" s="7" t="s">
        <v>90</v>
      </c>
      <c r="B2" s="7" t="s">
        <v>91</v>
      </c>
    </row>
    <row r="3" spans="1:22" ht="13.5" customHeight="1" x14ac:dyDescent="0.15">
      <c r="A3" s="7" t="s">
        <v>92</v>
      </c>
    </row>
    <row r="4" spans="1:22" x14ac:dyDescent="0.15">
      <c r="A4" s="7" t="s">
        <v>93</v>
      </c>
    </row>
    <row r="6" spans="1:22" ht="15" x14ac:dyDescent="0.15">
      <c r="D6" s="8" t="s">
        <v>94</v>
      </c>
      <c r="E6" s="9"/>
      <c r="F6" s="9"/>
      <c r="G6" s="9"/>
      <c r="H6" s="9"/>
      <c r="I6" s="9"/>
      <c r="J6" s="9"/>
    </row>
    <row r="7" spans="1:22" x14ac:dyDescent="0.15">
      <c r="D7" s="9"/>
      <c r="E7" s="9"/>
      <c r="F7" s="9"/>
      <c r="G7" s="9"/>
      <c r="H7" s="9"/>
      <c r="I7" s="9"/>
      <c r="J7" s="9"/>
    </row>
    <row r="8" spans="1:22" x14ac:dyDescent="0.15">
      <c r="D8" s="10"/>
      <c r="E8" s="33" t="s">
        <v>95</v>
      </c>
      <c r="F8" s="33"/>
      <c r="G8" s="33"/>
      <c r="H8" s="33"/>
      <c r="I8" s="33"/>
      <c r="J8" s="33"/>
    </row>
    <row r="9" spans="1:22" x14ac:dyDescent="0.15">
      <c r="D9" s="10" t="s">
        <v>96</v>
      </c>
      <c r="E9" s="11" t="s">
        <v>97</v>
      </c>
      <c r="F9" s="11" t="s">
        <v>98</v>
      </c>
      <c r="G9" s="11" t="s">
        <v>97</v>
      </c>
      <c r="H9" s="11" t="s">
        <v>98</v>
      </c>
      <c r="I9" s="11" t="s">
        <v>97</v>
      </c>
      <c r="J9" s="11" t="s">
        <v>98</v>
      </c>
    </row>
    <row r="10" spans="1:22" x14ac:dyDescent="0.15">
      <c r="D10" s="10"/>
      <c r="E10" s="10"/>
      <c r="F10" s="10"/>
      <c r="G10" s="10"/>
      <c r="H10" s="10"/>
      <c r="I10" s="10"/>
      <c r="J10" s="10"/>
      <c r="L10" s="7" t="s">
        <v>99</v>
      </c>
      <c r="M10" s="7" t="s">
        <v>100</v>
      </c>
    </row>
    <row r="11" spans="1:22" x14ac:dyDescent="0.15">
      <c r="D11" s="5">
        <v>1</v>
      </c>
      <c r="E11" s="12" t="s">
        <v>101</v>
      </c>
      <c r="F11" s="13">
        <v>1</v>
      </c>
      <c r="G11" s="13"/>
      <c r="H11" s="13"/>
      <c r="I11" s="13"/>
      <c r="J11" s="13"/>
      <c r="K11" s="7">
        <v>41004</v>
      </c>
      <c r="L11" s="7">
        <v>143001</v>
      </c>
      <c r="M11" s="7">
        <v>1</v>
      </c>
      <c r="P11" s="7" t="str">
        <f>$B$2&amp;$L$10&amp;$B$2&amp;$B$1&amp;$L11</f>
        <v>"ItemId":143001</v>
      </c>
      <c r="Q11" s="7" t="str">
        <f>IF(M11="","",$B$2&amp;$M$10&amp;$B$2&amp;$B$1&amp;$M11)</f>
        <v>"Num":1</v>
      </c>
      <c r="R11" s="7" t="str">
        <f>$A$3&amp;_xlfn.TEXTJOIN($C$1,1,P11:Q11)&amp;$A$4</f>
        <v>{"ItemId":143001,"Num":1}</v>
      </c>
      <c r="S11" s="7" t="str">
        <f>IF(N11="","",$B$2&amp;$L$10&amp;$B$2&amp;$B$1&amp;$N11)</f>
        <v/>
      </c>
      <c r="T11" s="7" t="str">
        <f>IF(O11="","",$B$2&amp;$M$10&amp;$B$2&amp;$B$1&amp;$O11)</f>
        <v/>
      </c>
      <c r="U11" s="7" t="str">
        <f>IF(AND(S11="",T11=""),"",$A$3&amp;_xlfn.TEXTJOIN($C$1,1,S11:T11)&amp;$A$4)</f>
        <v/>
      </c>
      <c r="V11" s="7" t="str">
        <f>$A$1&amp;_xlfn.TEXTJOIN($C$1,1,R11,U11)&amp;$A$2</f>
        <v>[{"ItemId":143001,"Num":1}]</v>
      </c>
    </row>
    <row r="12" spans="1:22" x14ac:dyDescent="0.15">
      <c r="D12" s="5">
        <v>2</v>
      </c>
      <c r="E12" s="14" t="s">
        <v>102</v>
      </c>
      <c r="F12" s="13">
        <v>100</v>
      </c>
      <c r="G12" s="13"/>
      <c r="H12" s="13"/>
      <c r="I12" s="13"/>
      <c r="J12" s="13"/>
      <c r="L12" s="7">
        <f>_xlfn.XLOOKUP(E12,[1]配置!$D$5:$D$1003,[1]配置!$B$5:$B$1003)</f>
        <v>50002</v>
      </c>
      <c r="M12" s="7">
        <f t="shared" ref="M12:M43" si="0">F12</f>
        <v>100</v>
      </c>
      <c r="P12" s="7" t="str">
        <f t="shared" ref="P12:P43" si="1">$B$2&amp;$L$10&amp;$B$2&amp;$B$1&amp;$L12</f>
        <v>"ItemId":50002</v>
      </c>
      <c r="Q12" s="7" t="str">
        <f t="shared" ref="Q12:Q43" si="2">IF(M12="","",$B$2&amp;$M$10&amp;$B$2&amp;$B$1&amp;$M12)</f>
        <v>"Num":100</v>
      </c>
      <c r="R12" s="7" t="str">
        <f t="shared" ref="R12:R43" si="3">$A$3&amp;_xlfn.TEXTJOIN($C$1,1,P12:Q12)&amp;$A$4</f>
        <v>{"ItemId":50002,"Num":100}</v>
      </c>
      <c r="S12" s="7" t="str">
        <f t="shared" ref="S12:S43" si="4">IF(N12="","",$B$2&amp;$L$10&amp;$B$2&amp;$B$1&amp;$N12)</f>
        <v/>
      </c>
      <c r="T12" s="7" t="str">
        <f t="shared" ref="T12:T43" si="5">IF(O12="","",$B$2&amp;$M$10&amp;$B$2&amp;$B$1&amp;$O12)</f>
        <v/>
      </c>
      <c r="U12" s="7" t="str">
        <f t="shared" ref="U12:U43" si="6">IF(AND(S12="",T12=""),"",$A$3&amp;_xlfn.TEXTJOIN($C$1,1,S12:T12)&amp;$A$4)</f>
        <v/>
      </c>
      <c r="V12" s="7" t="str">
        <f t="shared" ref="V12:V43" si="7">$A$1&amp;_xlfn.TEXTJOIN($C$1,1,R12,U12)&amp;$A$2</f>
        <v>[{"ItemId":50002,"Num":100}]</v>
      </c>
    </row>
    <row r="13" spans="1:22" x14ac:dyDescent="0.15">
      <c r="D13" s="5">
        <v>3</v>
      </c>
      <c r="E13" s="14" t="s">
        <v>102</v>
      </c>
      <c r="F13" s="13">
        <v>100</v>
      </c>
      <c r="G13" s="13"/>
      <c r="H13" s="13"/>
      <c r="I13" s="13"/>
      <c r="J13" s="13"/>
      <c r="L13" s="7">
        <f>_xlfn.XLOOKUP(E13,[1]配置!$D$5:$D$1003,[1]配置!$B$5:$B$1003)</f>
        <v>50002</v>
      </c>
      <c r="M13" s="7">
        <f t="shared" si="0"/>
        <v>100</v>
      </c>
      <c r="P13" s="7" t="str">
        <f t="shared" si="1"/>
        <v>"ItemId":50002</v>
      </c>
      <c r="Q13" s="7" t="str">
        <f t="shared" si="2"/>
        <v>"Num":100</v>
      </c>
      <c r="R13" s="7" t="str">
        <f t="shared" si="3"/>
        <v>{"ItemId":50002,"Num":100}</v>
      </c>
      <c r="S13" s="7" t="str">
        <f t="shared" si="4"/>
        <v/>
      </c>
      <c r="T13" s="7" t="str">
        <f t="shared" si="5"/>
        <v/>
      </c>
      <c r="U13" s="7" t="str">
        <f t="shared" si="6"/>
        <v/>
      </c>
      <c r="V13" s="7" t="str">
        <f t="shared" si="7"/>
        <v>[{"ItemId":50002,"Num":100}]</v>
      </c>
    </row>
    <row r="14" spans="1:22" x14ac:dyDescent="0.15">
      <c r="D14" s="5">
        <v>4</v>
      </c>
      <c r="E14" s="14" t="s">
        <v>172</v>
      </c>
      <c r="F14" s="13">
        <v>2</v>
      </c>
      <c r="G14" s="13"/>
      <c r="H14" s="13"/>
      <c r="I14" s="13"/>
      <c r="J14" s="13"/>
      <c r="L14" s="7">
        <f>_xlfn.XLOOKUP(E14,[1]配置!$D$5:$D$1003,[1]配置!$B$5:$B$1003)</f>
        <v>10001</v>
      </c>
      <c r="M14" s="7">
        <f t="shared" si="0"/>
        <v>2</v>
      </c>
      <c r="P14" s="7" t="str">
        <f t="shared" si="1"/>
        <v>"ItemId":10001</v>
      </c>
      <c r="Q14" s="7" t="str">
        <f t="shared" si="2"/>
        <v>"Num":2</v>
      </c>
      <c r="R14" s="7" t="str">
        <f t="shared" si="3"/>
        <v>{"ItemId":10001,"Num":2}</v>
      </c>
      <c r="S14" s="7" t="str">
        <f t="shared" si="4"/>
        <v/>
      </c>
      <c r="T14" s="7" t="str">
        <f t="shared" si="5"/>
        <v/>
      </c>
      <c r="U14" s="7" t="str">
        <f t="shared" si="6"/>
        <v/>
      </c>
      <c r="V14" s="7" t="str">
        <f t="shared" si="7"/>
        <v>[{"ItemId":10001,"Num":2}]</v>
      </c>
    </row>
    <row r="15" spans="1:22" x14ac:dyDescent="0.15">
      <c r="D15" s="5">
        <v>5</v>
      </c>
      <c r="E15" s="14" t="s">
        <v>172</v>
      </c>
      <c r="F15" s="13">
        <v>3</v>
      </c>
      <c r="G15" s="13"/>
      <c r="H15" s="13"/>
      <c r="I15" s="13"/>
      <c r="J15" s="13"/>
      <c r="L15" s="7">
        <f>_xlfn.XLOOKUP(E15,[1]配置!$D$5:$D$1003,[1]配置!$B$5:$B$1003)</f>
        <v>10001</v>
      </c>
      <c r="M15" s="7">
        <f t="shared" si="0"/>
        <v>3</v>
      </c>
      <c r="P15" s="7" t="str">
        <f t="shared" si="1"/>
        <v>"ItemId":10001</v>
      </c>
      <c r="Q15" s="7" t="str">
        <f t="shared" si="2"/>
        <v>"Num":3</v>
      </c>
      <c r="R15" s="7" t="str">
        <f t="shared" si="3"/>
        <v>{"ItemId":10001,"Num":3}</v>
      </c>
      <c r="S15" s="7" t="str">
        <f t="shared" si="4"/>
        <v/>
      </c>
      <c r="T15" s="7" t="str">
        <f t="shared" si="5"/>
        <v/>
      </c>
      <c r="U15" s="7" t="str">
        <f t="shared" si="6"/>
        <v/>
      </c>
      <c r="V15" s="7" t="str">
        <f t="shared" si="7"/>
        <v>[{"ItemId":10001,"Num":3}]</v>
      </c>
    </row>
    <row r="16" spans="1:22" x14ac:dyDescent="0.15">
      <c r="D16" s="5">
        <v>6</v>
      </c>
      <c r="E16" s="15" t="s">
        <v>181</v>
      </c>
      <c r="F16" s="13">
        <v>3</v>
      </c>
      <c r="G16" s="13"/>
      <c r="H16" s="13"/>
      <c r="I16" s="13"/>
      <c r="J16" s="13"/>
      <c r="L16" s="7">
        <f>_xlfn.XLOOKUP(E16,[1]配置!$D$5:$D$1003,[1]配置!$B$5:$B$1003)</f>
        <v>10002</v>
      </c>
      <c r="M16" s="7">
        <f t="shared" si="0"/>
        <v>3</v>
      </c>
      <c r="P16" s="7" t="str">
        <f t="shared" si="1"/>
        <v>"ItemId":10002</v>
      </c>
      <c r="Q16" s="7" t="str">
        <f t="shared" si="2"/>
        <v>"Num":3</v>
      </c>
      <c r="R16" s="7" t="str">
        <f t="shared" si="3"/>
        <v>{"ItemId":10002,"Num":3}</v>
      </c>
      <c r="S16" s="7" t="str">
        <f t="shared" si="4"/>
        <v/>
      </c>
      <c r="T16" s="7" t="str">
        <f t="shared" si="5"/>
        <v/>
      </c>
      <c r="U16" s="7" t="str">
        <f t="shared" si="6"/>
        <v/>
      </c>
      <c r="V16" s="7" t="str">
        <f t="shared" si="7"/>
        <v>[{"ItemId":10002,"Num":3}]</v>
      </c>
    </row>
    <row r="17" spans="4:22" x14ac:dyDescent="0.15">
      <c r="D17" s="5">
        <v>7</v>
      </c>
      <c r="E17" s="15" t="s">
        <v>181</v>
      </c>
      <c r="F17" s="13">
        <v>3</v>
      </c>
      <c r="G17" s="13"/>
      <c r="H17" s="13"/>
      <c r="I17" s="13"/>
      <c r="J17" s="13"/>
      <c r="L17" s="7">
        <f>_xlfn.XLOOKUP(E17,[1]配置!$D$5:$D$1003,[1]配置!$B$5:$B$1003)</f>
        <v>10002</v>
      </c>
      <c r="M17" s="7">
        <f t="shared" si="0"/>
        <v>3</v>
      </c>
      <c r="P17" s="7" t="str">
        <f t="shared" si="1"/>
        <v>"ItemId":10002</v>
      </c>
      <c r="Q17" s="7" t="str">
        <f t="shared" si="2"/>
        <v>"Num":3</v>
      </c>
      <c r="R17" s="7" t="str">
        <f t="shared" si="3"/>
        <v>{"ItemId":10002,"Num":3}</v>
      </c>
      <c r="S17" s="7" t="str">
        <f t="shared" si="4"/>
        <v/>
      </c>
      <c r="T17" s="7" t="str">
        <f t="shared" si="5"/>
        <v/>
      </c>
      <c r="U17" s="7" t="str">
        <f t="shared" si="6"/>
        <v/>
      </c>
      <c r="V17" s="7" t="str">
        <f t="shared" si="7"/>
        <v>[{"ItemId":10002,"Num":3}]</v>
      </c>
    </row>
    <row r="18" spans="4:22" x14ac:dyDescent="0.15">
      <c r="D18" s="5">
        <v>8</v>
      </c>
      <c r="E18" s="15" t="s">
        <v>181</v>
      </c>
      <c r="F18" s="13">
        <v>3</v>
      </c>
      <c r="G18" s="13"/>
      <c r="H18" s="13"/>
      <c r="I18" s="13"/>
      <c r="J18" s="13"/>
      <c r="L18" s="7">
        <f>_xlfn.XLOOKUP(E18,[1]配置!$D$5:$D$1003,[1]配置!$B$5:$B$1003)</f>
        <v>10002</v>
      </c>
      <c r="M18" s="7">
        <f t="shared" si="0"/>
        <v>3</v>
      </c>
      <c r="P18" s="7" t="str">
        <f t="shared" si="1"/>
        <v>"ItemId":10002</v>
      </c>
      <c r="Q18" s="7" t="str">
        <f t="shared" si="2"/>
        <v>"Num":3</v>
      </c>
      <c r="R18" s="7" t="str">
        <f t="shared" si="3"/>
        <v>{"ItemId":10002,"Num":3}</v>
      </c>
      <c r="S18" s="7" t="str">
        <f t="shared" si="4"/>
        <v/>
      </c>
      <c r="T18" s="7" t="str">
        <f t="shared" si="5"/>
        <v/>
      </c>
      <c r="U18" s="7" t="str">
        <f t="shared" si="6"/>
        <v/>
      </c>
      <c r="V18" s="7" t="str">
        <f t="shared" si="7"/>
        <v>[{"ItemId":10002,"Num":3}]</v>
      </c>
    </row>
    <row r="19" spans="4:22" x14ac:dyDescent="0.15">
      <c r="D19" s="5">
        <v>9</v>
      </c>
      <c r="E19" s="15" t="s">
        <v>181</v>
      </c>
      <c r="F19" s="13">
        <v>3</v>
      </c>
      <c r="G19" s="13"/>
      <c r="H19" s="13"/>
      <c r="I19" s="13"/>
      <c r="J19" s="13"/>
      <c r="L19" s="7">
        <f>_xlfn.XLOOKUP(E19,[1]配置!$D$5:$D$1003,[1]配置!$B$5:$B$1003)</f>
        <v>10002</v>
      </c>
      <c r="M19" s="7">
        <f t="shared" si="0"/>
        <v>3</v>
      </c>
      <c r="P19" s="7" t="str">
        <f t="shared" si="1"/>
        <v>"ItemId":10002</v>
      </c>
      <c r="Q19" s="7" t="str">
        <f t="shared" si="2"/>
        <v>"Num":3</v>
      </c>
      <c r="R19" s="7" t="str">
        <f t="shared" si="3"/>
        <v>{"ItemId":10002,"Num":3}</v>
      </c>
      <c r="S19" s="7" t="str">
        <f t="shared" si="4"/>
        <v/>
      </c>
      <c r="T19" s="7" t="str">
        <f t="shared" si="5"/>
        <v/>
      </c>
      <c r="U19" s="7" t="str">
        <f t="shared" si="6"/>
        <v/>
      </c>
      <c r="V19" s="7" t="str">
        <f t="shared" si="7"/>
        <v>[{"ItemId":10002,"Num":3}]</v>
      </c>
    </row>
    <row r="20" spans="4:22" x14ac:dyDescent="0.15">
      <c r="D20" s="5">
        <v>10</v>
      </c>
      <c r="E20" s="15" t="s">
        <v>181</v>
      </c>
      <c r="F20" s="13">
        <v>3</v>
      </c>
      <c r="G20" s="13"/>
      <c r="H20" s="13"/>
      <c r="I20" s="13"/>
      <c r="J20" s="13"/>
      <c r="L20" s="7">
        <f>_xlfn.XLOOKUP(E20,[1]配置!$D$5:$D$1003,[1]配置!$B$5:$B$1003)</f>
        <v>10002</v>
      </c>
      <c r="M20" s="7">
        <f t="shared" si="0"/>
        <v>3</v>
      </c>
      <c r="P20" s="7" t="str">
        <f t="shared" si="1"/>
        <v>"ItemId":10002</v>
      </c>
      <c r="Q20" s="7" t="str">
        <f t="shared" si="2"/>
        <v>"Num":3</v>
      </c>
      <c r="R20" s="7" t="str">
        <f t="shared" si="3"/>
        <v>{"ItemId":10002,"Num":3}</v>
      </c>
      <c r="S20" s="7" t="str">
        <f t="shared" si="4"/>
        <v/>
      </c>
      <c r="T20" s="7" t="str">
        <f t="shared" si="5"/>
        <v/>
      </c>
      <c r="U20" s="7" t="str">
        <f t="shared" si="6"/>
        <v/>
      </c>
      <c r="V20" s="7" t="str">
        <f t="shared" si="7"/>
        <v>[{"ItemId":10002,"Num":3}]</v>
      </c>
    </row>
    <row r="21" spans="4:22" x14ac:dyDescent="0.15">
      <c r="D21" s="5">
        <v>11</v>
      </c>
      <c r="E21" s="15" t="s">
        <v>181</v>
      </c>
      <c r="F21" s="13">
        <v>3</v>
      </c>
      <c r="G21" s="13"/>
      <c r="H21" s="13"/>
      <c r="I21" s="13"/>
      <c r="J21" s="13"/>
      <c r="L21" s="7">
        <f>_xlfn.XLOOKUP(E21,[1]配置!$D$5:$D$1003,[1]配置!$B$5:$B$1003)</f>
        <v>10002</v>
      </c>
      <c r="M21" s="7">
        <f t="shared" si="0"/>
        <v>3</v>
      </c>
      <c r="P21" s="7" t="str">
        <f t="shared" si="1"/>
        <v>"ItemId":10002</v>
      </c>
      <c r="Q21" s="7" t="str">
        <f t="shared" si="2"/>
        <v>"Num":3</v>
      </c>
      <c r="R21" s="7" t="str">
        <f t="shared" si="3"/>
        <v>{"ItemId":10002,"Num":3}</v>
      </c>
      <c r="S21" s="7" t="str">
        <f t="shared" si="4"/>
        <v/>
      </c>
      <c r="T21" s="7" t="str">
        <f t="shared" si="5"/>
        <v/>
      </c>
      <c r="U21" s="7" t="str">
        <f t="shared" si="6"/>
        <v/>
      </c>
      <c r="V21" s="7" t="str">
        <f t="shared" si="7"/>
        <v>[{"ItemId":10002,"Num":3}]</v>
      </c>
    </row>
    <row r="22" spans="4:22" x14ac:dyDescent="0.15">
      <c r="D22" s="5">
        <v>12</v>
      </c>
      <c r="E22" s="15" t="s">
        <v>181</v>
      </c>
      <c r="F22" s="13">
        <v>3</v>
      </c>
      <c r="G22" s="13"/>
      <c r="H22" s="13"/>
      <c r="I22" s="13"/>
      <c r="J22" s="13"/>
      <c r="L22" s="7">
        <f>_xlfn.XLOOKUP(E22,[1]配置!$D$5:$D$1003,[1]配置!$B$5:$B$1003)</f>
        <v>10002</v>
      </c>
      <c r="M22" s="7">
        <f t="shared" si="0"/>
        <v>3</v>
      </c>
      <c r="P22" s="7" t="str">
        <f t="shared" si="1"/>
        <v>"ItemId":10002</v>
      </c>
      <c r="Q22" s="7" t="str">
        <f t="shared" si="2"/>
        <v>"Num":3</v>
      </c>
      <c r="R22" s="7" t="str">
        <f t="shared" si="3"/>
        <v>{"ItemId":10002,"Num":3}</v>
      </c>
      <c r="S22" s="7" t="str">
        <f t="shared" si="4"/>
        <v/>
      </c>
      <c r="T22" s="7" t="str">
        <f t="shared" si="5"/>
        <v/>
      </c>
      <c r="U22" s="7" t="str">
        <f t="shared" si="6"/>
        <v/>
      </c>
      <c r="V22" s="7" t="str">
        <f t="shared" si="7"/>
        <v>[{"ItemId":10002,"Num":3}]</v>
      </c>
    </row>
    <row r="23" spans="4:22" x14ac:dyDescent="0.15">
      <c r="D23" s="5">
        <v>13</v>
      </c>
      <c r="E23" s="15" t="s">
        <v>181</v>
      </c>
      <c r="F23" s="13">
        <v>3</v>
      </c>
      <c r="G23" s="13"/>
      <c r="H23" s="13"/>
      <c r="I23" s="13"/>
      <c r="J23" s="13"/>
      <c r="L23" s="7">
        <f>_xlfn.XLOOKUP(E23,[1]配置!$D$5:$D$1003,[1]配置!$B$5:$B$1003)</f>
        <v>10002</v>
      </c>
      <c r="M23" s="7">
        <f t="shared" si="0"/>
        <v>3</v>
      </c>
      <c r="P23" s="7" t="str">
        <f t="shared" si="1"/>
        <v>"ItemId":10002</v>
      </c>
      <c r="Q23" s="7" t="str">
        <f t="shared" si="2"/>
        <v>"Num":3</v>
      </c>
      <c r="R23" s="7" t="str">
        <f t="shared" si="3"/>
        <v>{"ItemId":10002,"Num":3}</v>
      </c>
      <c r="S23" s="7" t="str">
        <f t="shared" si="4"/>
        <v/>
      </c>
      <c r="T23" s="7" t="str">
        <f t="shared" si="5"/>
        <v/>
      </c>
      <c r="U23" s="7" t="str">
        <f t="shared" si="6"/>
        <v/>
      </c>
      <c r="V23" s="7" t="str">
        <f t="shared" si="7"/>
        <v>[{"ItemId":10002,"Num":3}]</v>
      </c>
    </row>
    <row r="24" spans="4:22" x14ac:dyDescent="0.15">
      <c r="D24" s="5">
        <v>14</v>
      </c>
      <c r="E24" s="15" t="s">
        <v>181</v>
      </c>
      <c r="F24" s="13">
        <v>3</v>
      </c>
      <c r="G24" s="13"/>
      <c r="H24" s="13"/>
      <c r="I24" s="13"/>
      <c r="J24" s="13"/>
      <c r="L24" s="7">
        <f>_xlfn.XLOOKUP(E24,[1]配置!$D$5:$D$1003,[1]配置!$B$5:$B$1003)</f>
        <v>10002</v>
      </c>
      <c r="M24" s="7">
        <f t="shared" si="0"/>
        <v>3</v>
      </c>
      <c r="P24" s="7" t="str">
        <f t="shared" si="1"/>
        <v>"ItemId":10002</v>
      </c>
      <c r="Q24" s="7" t="str">
        <f t="shared" si="2"/>
        <v>"Num":3</v>
      </c>
      <c r="R24" s="7" t="str">
        <f t="shared" si="3"/>
        <v>{"ItemId":10002,"Num":3}</v>
      </c>
      <c r="S24" s="7" t="str">
        <f t="shared" si="4"/>
        <v/>
      </c>
      <c r="T24" s="7" t="str">
        <f t="shared" si="5"/>
        <v/>
      </c>
      <c r="U24" s="7" t="str">
        <f t="shared" si="6"/>
        <v/>
      </c>
      <c r="V24" s="7" t="str">
        <f t="shared" si="7"/>
        <v>[{"ItemId":10002,"Num":3}]</v>
      </c>
    </row>
    <row r="25" spans="4:22" x14ac:dyDescent="0.15">
      <c r="D25" s="5">
        <v>15</v>
      </c>
      <c r="E25" s="15" t="s">
        <v>181</v>
      </c>
      <c r="F25" s="13">
        <v>3</v>
      </c>
      <c r="G25" s="13"/>
      <c r="H25" s="13"/>
      <c r="I25" s="13"/>
      <c r="J25" s="13"/>
      <c r="L25" s="7">
        <f>_xlfn.XLOOKUP(E25,[1]配置!$D$5:$D$1003,[1]配置!$B$5:$B$1003)</f>
        <v>10002</v>
      </c>
      <c r="M25" s="7">
        <f t="shared" si="0"/>
        <v>3</v>
      </c>
      <c r="P25" s="7" t="str">
        <f t="shared" si="1"/>
        <v>"ItemId":10002</v>
      </c>
      <c r="Q25" s="7" t="str">
        <f t="shared" si="2"/>
        <v>"Num":3</v>
      </c>
      <c r="R25" s="7" t="str">
        <f t="shared" si="3"/>
        <v>{"ItemId":10002,"Num":3}</v>
      </c>
      <c r="S25" s="7" t="str">
        <f t="shared" si="4"/>
        <v/>
      </c>
      <c r="T25" s="7" t="str">
        <f t="shared" si="5"/>
        <v/>
      </c>
      <c r="U25" s="7" t="str">
        <f t="shared" si="6"/>
        <v/>
      </c>
      <c r="V25" s="7" t="str">
        <f t="shared" si="7"/>
        <v>[{"ItemId":10002,"Num":3}]</v>
      </c>
    </row>
    <row r="26" spans="4:22" x14ac:dyDescent="0.15">
      <c r="D26" s="5">
        <v>16</v>
      </c>
      <c r="E26" s="15" t="s">
        <v>181</v>
      </c>
      <c r="F26" s="13">
        <v>3</v>
      </c>
      <c r="G26" s="13"/>
      <c r="H26" s="13"/>
      <c r="I26" s="13"/>
      <c r="J26" s="13"/>
      <c r="L26" s="7">
        <f>_xlfn.XLOOKUP(E26,[1]配置!$D$5:$D$1003,[1]配置!$B$5:$B$1003)</f>
        <v>10002</v>
      </c>
      <c r="M26" s="7">
        <f t="shared" si="0"/>
        <v>3</v>
      </c>
      <c r="P26" s="7" t="str">
        <f t="shared" si="1"/>
        <v>"ItemId":10002</v>
      </c>
      <c r="Q26" s="7" t="str">
        <f t="shared" si="2"/>
        <v>"Num":3</v>
      </c>
      <c r="R26" s="7" t="str">
        <f t="shared" si="3"/>
        <v>{"ItemId":10002,"Num":3}</v>
      </c>
      <c r="S26" s="7" t="str">
        <f t="shared" si="4"/>
        <v/>
      </c>
      <c r="T26" s="7" t="str">
        <f t="shared" si="5"/>
        <v/>
      </c>
      <c r="U26" s="7" t="str">
        <f t="shared" si="6"/>
        <v/>
      </c>
      <c r="V26" s="7" t="str">
        <f t="shared" si="7"/>
        <v>[{"ItemId":10002,"Num":3}]</v>
      </c>
    </row>
    <row r="27" spans="4:22" x14ac:dyDescent="0.15">
      <c r="D27" s="5">
        <v>17</v>
      </c>
      <c r="E27" s="15" t="s">
        <v>181</v>
      </c>
      <c r="F27" s="13">
        <v>3</v>
      </c>
      <c r="G27" s="13"/>
      <c r="H27" s="13"/>
      <c r="I27" s="13"/>
      <c r="J27" s="13"/>
      <c r="L27" s="7">
        <f>_xlfn.XLOOKUP(E27,[1]配置!$D$5:$D$1003,[1]配置!$B$5:$B$1003)</f>
        <v>10002</v>
      </c>
      <c r="M27" s="7">
        <f t="shared" si="0"/>
        <v>3</v>
      </c>
      <c r="P27" s="7" t="str">
        <f t="shared" si="1"/>
        <v>"ItemId":10002</v>
      </c>
      <c r="Q27" s="7" t="str">
        <f t="shared" si="2"/>
        <v>"Num":3</v>
      </c>
      <c r="R27" s="7" t="str">
        <f t="shared" si="3"/>
        <v>{"ItemId":10002,"Num":3}</v>
      </c>
      <c r="S27" s="7" t="str">
        <f t="shared" si="4"/>
        <v/>
      </c>
      <c r="T27" s="7" t="str">
        <f t="shared" si="5"/>
        <v/>
      </c>
      <c r="U27" s="7" t="str">
        <f t="shared" si="6"/>
        <v/>
      </c>
      <c r="V27" s="7" t="str">
        <f t="shared" si="7"/>
        <v>[{"ItemId":10002,"Num":3}]</v>
      </c>
    </row>
    <row r="28" spans="4:22" x14ac:dyDescent="0.15">
      <c r="D28" s="5">
        <v>18</v>
      </c>
      <c r="E28" s="15" t="s">
        <v>181</v>
      </c>
      <c r="F28" s="13">
        <v>3</v>
      </c>
      <c r="G28" s="13"/>
      <c r="H28" s="13"/>
      <c r="I28" s="13"/>
      <c r="J28" s="13"/>
      <c r="L28" s="7">
        <f>_xlfn.XLOOKUP(E28,[1]配置!$D$5:$D$1003,[1]配置!$B$5:$B$1003)</f>
        <v>10002</v>
      </c>
      <c r="M28" s="7">
        <f t="shared" si="0"/>
        <v>3</v>
      </c>
      <c r="P28" s="7" t="str">
        <f t="shared" si="1"/>
        <v>"ItemId":10002</v>
      </c>
      <c r="Q28" s="7" t="str">
        <f t="shared" si="2"/>
        <v>"Num":3</v>
      </c>
      <c r="R28" s="7" t="str">
        <f t="shared" si="3"/>
        <v>{"ItemId":10002,"Num":3}</v>
      </c>
      <c r="S28" s="7" t="str">
        <f t="shared" si="4"/>
        <v/>
      </c>
      <c r="T28" s="7" t="str">
        <f t="shared" si="5"/>
        <v/>
      </c>
      <c r="U28" s="7" t="str">
        <f t="shared" si="6"/>
        <v/>
      </c>
      <c r="V28" s="7" t="str">
        <f t="shared" si="7"/>
        <v>[{"ItemId":10002,"Num":3}]</v>
      </c>
    </row>
    <row r="29" spans="4:22" x14ac:dyDescent="0.15">
      <c r="D29" s="5">
        <v>19</v>
      </c>
      <c r="E29" s="15" t="s">
        <v>181</v>
      </c>
      <c r="F29" s="13">
        <v>3</v>
      </c>
      <c r="G29" s="13"/>
      <c r="H29" s="13"/>
      <c r="I29" s="13"/>
      <c r="J29" s="13"/>
      <c r="L29" s="7">
        <f>_xlfn.XLOOKUP(E29,[1]配置!$D$5:$D$1003,[1]配置!$B$5:$B$1003)</f>
        <v>10002</v>
      </c>
      <c r="M29" s="7">
        <f t="shared" si="0"/>
        <v>3</v>
      </c>
      <c r="P29" s="7" t="str">
        <f t="shared" si="1"/>
        <v>"ItemId":10002</v>
      </c>
      <c r="Q29" s="7" t="str">
        <f t="shared" si="2"/>
        <v>"Num":3</v>
      </c>
      <c r="R29" s="7" t="str">
        <f t="shared" si="3"/>
        <v>{"ItemId":10002,"Num":3}</v>
      </c>
      <c r="S29" s="7" t="str">
        <f t="shared" si="4"/>
        <v/>
      </c>
      <c r="T29" s="7" t="str">
        <f t="shared" si="5"/>
        <v/>
      </c>
      <c r="U29" s="7" t="str">
        <f t="shared" si="6"/>
        <v/>
      </c>
      <c r="V29" s="7" t="str">
        <f t="shared" si="7"/>
        <v>[{"ItemId":10002,"Num":3}]</v>
      </c>
    </row>
    <row r="30" spans="4:22" x14ac:dyDescent="0.15">
      <c r="D30" s="5">
        <v>20</v>
      </c>
      <c r="E30" s="15" t="s">
        <v>181</v>
      </c>
      <c r="F30" s="13">
        <v>3</v>
      </c>
      <c r="G30" s="13"/>
      <c r="H30" s="13"/>
      <c r="I30" s="13"/>
      <c r="J30" s="13"/>
      <c r="L30" s="7">
        <f>_xlfn.XLOOKUP(E30,[1]配置!$D$5:$D$1003,[1]配置!$B$5:$B$1003)</f>
        <v>10002</v>
      </c>
      <c r="M30" s="7">
        <f t="shared" si="0"/>
        <v>3</v>
      </c>
      <c r="P30" s="7" t="str">
        <f t="shared" si="1"/>
        <v>"ItemId":10002</v>
      </c>
      <c r="Q30" s="7" t="str">
        <f t="shared" si="2"/>
        <v>"Num":3</v>
      </c>
      <c r="R30" s="7" t="str">
        <f t="shared" si="3"/>
        <v>{"ItemId":10002,"Num":3}</v>
      </c>
      <c r="S30" s="7" t="str">
        <f t="shared" si="4"/>
        <v/>
      </c>
      <c r="T30" s="7" t="str">
        <f t="shared" si="5"/>
        <v/>
      </c>
      <c r="U30" s="7" t="str">
        <f t="shared" si="6"/>
        <v/>
      </c>
      <c r="V30" s="7" t="str">
        <f t="shared" si="7"/>
        <v>[{"ItemId":10002,"Num":3}]</v>
      </c>
    </row>
    <row r="31" spans="4:22" x14ac:dyDescent="0.15">
      <c r="D31" s="5">
        <v>21</v>
      </c>
      <c r="E31" s="15" t="s">
        <v>181</v>
      </c>
      <c r="F31" s="13">
        <v>3</v>
      </c>
      <c r="G31" s="13"/>
      <c r="H31" s="13"/>
      <c r="I31" s="13"/>
      <c r="J31" s="13"/>
      <c r="L31" s="7">
        <f>_xlfn.XLOOKUP(E31,[1]配置!$D$5:$D$1003,[1]配置!$B$5:$B$1003)</f>
        <v>10002</v>
      </c>
      <c r="M31" s="7">
        <f t="shared" si="0"/>
        <v>3</v>
      </c>
      <c r="P31" s="7" t="str">
        <f t="shared" si="1"/>
        <v>"ItemId":10002</v>
      </c>
      <c r="Q31" s="7" t="str">
        <f t="shared" si="2"/>
        <v>"Num":3</v>
      </c>
      <c r="R31" s="7" t="str">
        <f t="shared" si="3"/>
        <v>{"ItemId":10002,"Num":3}</v>
      </c>
      <c r="S31" s="7" t="str">
        <f t="shared" si="4"/>
        <v/>
      </c>
      <c r="T31" s="7" t="str">
        <f t="shared" si="5"/>
        <v/>
      </c>
      <c r="U31" s="7" t="str">
        <f t="shared" si="6"/>
        <v/>
      </c>
      <c r="V31" s="7" t="str">
        <f t="shared" si="7"/>
        <v>[{"ItemId":10002,"Num":3}]</v>
      </c>
    </row>
    <row r="32" spans="4:22" x14ac:dyDescent="0.15">
      <c r="D32" s="5">
        <v>22</v>
      </c>
      <c r="E32" s="15" t="s">
        <v>181</v>
      </c>
      <c r="F32" s="13">
        <v>3</v>
      </c>
      <c r="G32" s="13"/>
      <c r="H32" s="13"/>
      <c r="I32" s="13"/>
      <c r="J32" s="13"/>
      <c r="L32" s="7">
        <f>_xlfn.XLOOKUP(E32,[1]配置!$D$5:$D$1003,[1]配置!$B$5:$B$1003)</f>
        <v>10002</v>
      </c>
      <c r="M32" s="7">
        <f t="shared" si="0"/>
        <v>3</v>
      </c>
      <c r="P32" s="7" t="str">
        <f t="shared" si="1"/>
        <v>"ItemId":10002</v>
      </c>
      <c r="Q32" s="7" t="str">
        <f t="shared" si="2"/>
        <v>"Num":3</v>
      </c>
      <c r="R32" s="7" t="str">
        <f t="shared" si="3"/>
        <v>{"ItemId":10002,"Num":3}</v>
      </c>
      <c r="S32" s="7" t="str">
        <f t="shared" si="4"/>
        <v/>
      </c>
      <c r="T32" s="7" t="str">
        <f t="shared" si="5"/>
        <v/>
      </c>
      <c r="U32" s="7" t="str">
        <f t="shared" si="6"/>
        <v/>
      </c>
      <c r="V32" s="7" t="str">
        <f t="shared" si="7"/>
        <v>[{"ItemId":10002,"Num":3}]</v>
      </c>
    </row>
    <row r="33" spans="4:22" x14ac:dyDescent="0.15">
      <c r="D33" s="5">
        <v>23</v>
      </c>
      <c r="E33" s="15" t="s">
        <v>181</v>
      </c>
      <c r="F33" s="13">
        <v>3</v>
      </c>
      <c r="G33" s="13"/>
      <c r="H33" s="13"/>
      <c r="I33" s="13"/>
      <c r="J33" s="13"/>
      <c r="L33" s="7">
        <f>_xlfn.XLOOKUP(E33,[1]配置!$D$5:$D$1003,[1]配置!$B$5:$B$1003)</f>
        <v>10002</v>
      </c>
      <c r="M33" s="7">
        <f t="shared" si="0"/>
        <v>3</v>
      </c>
      <c r="P33" s="7" t="str">
        <f t="shared" si="1"/>
        <v>"ItemId":10002</v>
      </c>
      <c r="Q33" s="7" t="str">
        <f t="shared" si="2"/>
        <v>"Num":3</v>
      </c>
      <c r="R33" s="7" t="str">
        <f t="shared" si="3"/>
        <v>{"ItemId":10002,"Num":3}</v>
      </c>
      <c r="S33" s="7" t="str">
        <f t="shared" si="4"/>
        <v/>
      </c>
      <c r="T33" s="7" t="str">
        <f t="shared" si="5"/>
        <v/>
      </c>
      <c r="U33" s="7" t="str">
        <f t="shared" si="6"/>
        <v/>
      </c>
      <c r="V33" s="7" t="str">
        <f t="shared" si="7"/>
        <v>[{"ItemId":10002,"Num":3}]</v>
      </c>
    </row>
    <row r="34" spans="4:22" x14ac:dyDescent="0.15">
      <c r="D34" s="5">
        <v>24</v>
      </c>
      <c r="E34" s="15" t="s">
        <v>181</v>
      </c>
      <c r="F34" s="13">
        <v>3</v>
      </c>
      <c r="G34" s="13"/>
      <c r="H34" s="13"/>
      <c r="I34" s="13"/>
      <c r="J34" s="13"/>
      <c r="L34" s="7">
        <f>_xlfn.XLOOKUP(E34,[1]配置!$D$5:$D$1003,[1]配置!$B$5:$B$1003)</f>
        <v>10002</v>
      </c>
      <c r="M34" s="7">
        <f t="shared" si="0"/>
        <v>3</v>
      </c>
      <c r="P34" s="7" t="str">
        <f t="shared" si="1"/>
        <v>"ItemId":10002</v>
      </c>
      <c r="Q34" s="7" t="str">
        <f t="shared" si="2"/>
        <v>"Num":3</v>
      </c>
      <c r="R34" s="7" t="str">
        <f t="shared" si="3"/>
        <v>{"ItemId":10002,"Num":3}</v>
      </c>
      <c r="S34" s="7" t="str">
        <f t="shared" si="4"/>
        <v/>
      </c>
      <c r="T34" s="7" t="str">
        <f t="shared" si="5"/>
        <v/>
      </c>
      <c r="U34" s="7" t="str">
        <f t="shared" si="6"/>
        <v/>
      </c>
      <c r="V34" s="7" t="str">
        <f t="shared" si="7"/>
        <v>[{"ItemId":10002,"Num":3}]</v>
      </c>
    </row>
    <row r="35" spans="4:22" x14ac:dyDescent="0.15">
      <c r="D35" s="5">
        <v>25</v>
      </c>
      <c r="E35" s="15" t="s">
        <v>181</v>
      </c>
      <c r="F35" s="13">
        <v>3</v>
      </c>
      <c r="G35" s="13"/>
      <c r="H35" s="13"/>
      <c r="I35" s="13"/>
      <c r="J35" s="13"/>
      <c r="L35" s="7">
        <f>_xlfn.XLOOKUP(E35,[1]配置!$D$5:$D$1003,[1]配置!$B$5:$B$1003)</f>
        <v>10002</v>
      </c>
      <c r="M35" s="7">
        <f t="shared" si="0"/>
        <v>3</v>
      </c>
      <c r="P35" s="7" t="str">
        <f t="shared" si="1"/>
        <v>"ItemId":10002</v>
      </c>
      <c r="Q35" s="7" t="str">
        <f t="shared" si="2"/>
        <v>"Num":3</v>
      </c>
      <c r="R35" s="7" t="str">
        <f t="shared" si="3"/>
        <v>{"ItemId":10002,"Num":3}</v>
      </c>
      <c r="S35" s="7" t="str">
        <f t="shared" si="4"/>
        <v/>
      </c>
      <c r="T35" s="7" t="str">
        <f t="shared" si="5"/>
        <v/>
      </c>
      <c r="U35" s="7" t="str">
        <f t="shared" si="6"/>
        <v/>
      </c>
      <c r="V35" s="7" t="str">
        <f t="shared" si="7"/>
        <v>[{"ItemId":10002,"Num":3}]</v>
      </c>
    </row>
    <row r="36" spans="4:22" x14ac:dyDescent="0.15">
      <c r="D36" s="5">
        <v>26</v>
      </c>
      <c r="E36" s="15" t="s">
        <v>181</v>
      </c>
      <c r="F36" s="13">
        <v>3</v>
      </c>
      <c r="G36" s="13"/>
      <c r="H36" s="13"/>
      <c r="I36" s="13"/>
      <c r="J36" s="13"/>
      <c r="L36" s="7">
        <f>_xlfn.XLOOKUP(E36,[1]配置!$D$5:$D$1003,[1]配置!$B$5:$B$1003)</f>
        <v>10002</v>
      </c>
      <c r="M36" s="7">
        <f t="shared" si="0"/>
        <v>3</v>
      </c>
      <c r="P36" s="7" t="str">
        <f t="shared" si="1"/>
        <v>"ItemId":10002</v>
      </c>
      <c r="Q36" s="7" t="str">
        <f t="shared" si="2"/>
        <v>"Num":3</v>
      </c>
      <c r="R36" s="7" t="str">
        <f t="shared" si="3"/>
        <v>{"ItemId":10002,"Num":3}</v>
      </c>
      <c r="S36" s="7" t="str">
        <f t="shared" si="4"/>
        <v/>
      </c>
      <c r="T36" s="7" t="str">
        <f t="shared" si="5"/>
        <v/>
      </c>
      <c r="U36" s="7" t="str">
        <f t="shared" si="6"/>
        <v/>
      </c>
      <c r="V36" s="7" t="str">
        <f t="shared" si="7"/>
        <v>[{"ItemId":10002,"Num":3}]</v>
      </c>
    </row>
    <row r="37" spans="4:22" x14ac:dyDescent="0.15">
      <c r="D37" s="5">
        <v>27</v>
      </c>
      <c r="E37" s="15" t="s">
        <v>181</v>
      </c>
      <c r="F37" s="13">
        <v>3</v>
      </c>
      <c r="G37" s="13"/>
      <c r="H37" s="13"/>
      <c r="I37" s="13"/>
      <c r="J37" s="13"/>
      <c r="L37" s="7">
        <f>_xlfn.XLOOKUP(E37,[1]配置!$D$5:$D$1003,[1]配置!$B$5:$B$1003)</f>
        <v>10002</v>
      </c>
      <c r="M37" s="7">
        <f t="shared" si="0"/>
        <v>3</v>
      </c>
      <c r="P37" s="7" t="str">
        <f t="shared" si="1"/>
        <v>"ItemId":10002</v>
      </c>
      <c r="Q37" s="7" t="str">
        <f t="shared" si="2"/>
        <v>"Num":3</v>
      </c>
      <c r="R37" s="7" t="str">
        <f t="shared" si="3"/>
        <v>{"ItemId":10002,"Num":3}</v>
      </c>
      <c r="S37" s="7" t="str">
        <f t="shared" si="4"/>
        <v/>
      </c>
      <c r="T37" s="7" t="str">
        <f t="shared" si="5"/>
        <v/>
      </c>
      <c r="U37" s="7" t="str">
        <f t="shared" si="6"/>
        <v/>
      </c>
      <c r="V37" s="7" t="str">
        <f t="shared" si="7"/>
        <v>[{"ItemId":10002,"Num":3}]</v>
      </c>
    </row>
    <row r="38" spans="4:22" x14ac:dyDescent="0.15">
      <c r="D38" s="5">
        <v>28</v>
      </c>
      <c r="E38" s="15" t="s">
        <v>181</v>
      </c>
      <c r="F38" s="13">
        <v>3</v>
      </c>
      <c r="G38" s="13"/>
      <c r="H38" s="13"/>
      <c r="I38" s="13"/>
      <c r="J38" s="13"/>
      <c r="L38" s="7">
        <f>_xlfn.XLOOKUP(E38,[1]配置!$D$5:$D$1003,[1]配置!$B$5:$B$1003)</f>
        <v>10002</v>
      </c>
      <c r="M38" s="7">
        <f t="shared" si="0"/>
        <v>3</v>
      </c>
      <c r="P38" s="7" t="str">
        <f t="shared" si="1"/>
        <v>"ItemId":10002</v>
      </c>
      <c r="Q38" s="7" t="str">
        <f t="shared" si="2"/>
        <v>"Num":3</v>
      </c>
      <c r="R38" s="7" t="str">
        <f t="shared" si="3"/>
        <v>{"ItemId":10002,"Num":3}</v>
      </c>
      <c r="S38" s="7" t="str">
        <f t="shared" si="4"/>
        <v/>
      </c>
      <c r="T38" s="7" t="str">
        <f t="shared" si="5"/>
        <v/>
      </c>
      <c r="U38" s="7" t="str">
        <f t="shared" si="6"/>
        <v/>
      </c>
      <c r="V38" s="7" t="str">
        <f t="shared" si="7"/>
        <v>[{"ItemId":10002,"Num":3}]</v>
      </c>
    </row>
    <row r="39" spans="4:22" x14ac:dyDescent="0.15">
      <c r="D39" s="5">
        <v>29</v>
      </c>
      <c r="E39" s="15" t="s">
        <v>181</v>
      </c>
      <c r="F39" s="13">
        <v>3</v>
      </c>
      <c r="G39" s="13"/>
      <c r="H39" s="13"/>
      <c r="I39" s="13"/>
      <c r="J39" s="13"/>
      <c r="L39" s="7">
        <f>_xlfn.XLOOKUP(E39,[1]配置!$D$5:$D$1003,[1]配置!$B$5:$B$1003)</f>
        <v>10002</v>
      </c>
      <c r="M39" s="7">
        <f t="shared" si="0"/>
        <v>3</v>
      </c>
      <c r="P39" s="7" t="str">
        <f t="shared" si="1"/>
        <v>"ItemId":10002</v>
      </c>
      <c r="Q39" s="7" t="str">
        <f t="shared" si="2"/>
        <v>"Num":3</v>
      </c>
      <c r="R39" s="7" t="str">
        <f t="shared" si="3"/>
        <v>{"ItemId":10002,"Num":3}</v>
      </c>
      <c r="S39" s="7" t="str">
        <f t="shared" si="4"/>
        <v/>
      </c>
      <c r="T39" s="7" t="str">
        <f t="shared" si="5"/>
        <v/>
      </c>
      <c r="U39" s="7" t="str">
        <f t="shared" si="6"/>
        <v/>
      </c>
      <c r="V39" s="7" t="str">
        <f t="shared" si="7"/>
        <v>[{"ItemId":10002,"Num":3}]</v>
      </c>
    </row>
    <row r="40" spans="4:22" x14ac:dyDescent="0.15">
      <c r="D40" s="5">
        <v>30</v>
      </c>
      <c r="E40" s="15" t="s">
        <v>181</v>
      </c>
      <c r="F40" s="13">
        <v>3</v>
      </c>
      <c r="G40" s="13"/>
      <c r="H40" s="13"/>
      <c r="I40" s="13"/>
      <c r="J40" s="13"/>
      <c r="L40" s="7">
        <f>_xlfn.XLOOKUP(E40,[1]配置!$D$5:$D$1003,[1]配置!$B$5:$B$1003)</f>
        <v>10002</v>
      </c>
      <c r="M40" s="7">
        <f t="shared" si="0"/>
        <v>3</v>
      </c>
      <c r="P40" s="7" t="str">
        <f t="shared" si="1"/>
        <v>"ItemId":10002</v>
      </c>
      <c r="Q40" s="7" t="str">
        <f t="shared" si="2"/>
        <v>"Num":3</v>
      </c>
      <c r="R40" s="7" t="str">
        <f t="shared" si="3"/>
        <v>{"ItemId":10002,"Num":3}</v>
      </c>
      <c r="S40" s="7" t="str">
        <f t="shared" si="4"/>
        <v/>
      </c>
      <c r="T40" s="7" t="str">
        <f t="shared" si="5"/>
        <v/>
      </c>
      <c r="U40" s="7" t="str">
        <f t="shared" si="6"/>
        <v/>
      </c>
      <c r="V40" s="7" t="str">
        <f t="shared" si="7"/>
        <v>[{"ItemId":10002,"Num":3}]</v>
      </c>
    </row>
    <row r="41" spans="4:22" x14ac:dyDescent="0.15">
      <c r="D41" s="5">
        <v>31</v>
      </c>
      <c r="E41" s="15" t="s">
        <v>181</v>
      </c>
      <c r="F41" s="13">
        <v>3</v>
      </c>
      <c r="G41" s="13"/>
      <c r="H41" s="13"/>
      <c r="I41" s="13"/>
      <c r="J41" s="13"/>
      <c r="L41" s="7">
        <f>_xlfn.XLOOKUP(E41,[1]配置!$D$5:$D$1003,[1]配置!$B$5:$B$1003)</f>
        <v>10002</v>
      </c>
      <c r="M41" s="7">
        <f t="shared" si="0"/>
        <v>3</v>
      </c>
      <c r="P41" s="7" t="str">
        <f t="shared" si="1"/>
        <v>"ItemId":10002</v>
      </c>
      <c r="Q41" s="7" t="str">
        <f t="shared" si="2"/>
        <v>"Num":3</v>
      </c>
      <c r="R41" s="7" t="str">
        <f t="shared" si="3"/>
        <v>{"ItemId":10002,"Num":3}</v>
      </c>
      <c r="S41" s="7" t="str">
        <f t="shared" si="4"/>
        <v/>
      </c>
      <c r="T41" s="7" t="str">
        <f t="shared" si="5"/>
        <v/>
      </c>
      <c r="U41" s="7" t="str">
        <f t="shared" si="6"/>
        <v/>
      </c>
      <c r="V41" s="7" t="str">
        <f t="shared" si="7"/>
        <v>[{"ItemId":10002,"Num":3}]</v>
      </c>
    </row>
    <row r="42" spans="4:22" x14ac:dyDescent="0.15">
      <c r="D42" s="5">
        <v>32</v>
      </c>
      <c r="E42" s="15" t="s">
        <v>181</v>
      </c>
      <c r="F42" s="13">
        <v>3</v>
      </c>
      <c r="G42" s="13"/>
      <c r="H42" s="13"/>
      <c r="I42" s="13"/>
      <c r="J42" s="13"/>
      <c r="L42" s="7">
        <f>_xlfn.XLOOKUP(E42,[1]配置!$D$5:$D$1003,[1]配置!$B$5:$B$1003)</f>
        <v>10002</v>
      </c>
      <c r="M42" s="7">
        <f t="shared" si="0"/>
        <v>3</v>
      </c>
      <c r="P42" s="7" t="str">
        <f t="shared" si="1"/>
        <v>"ItemId":10002</v>
      </c>
      <c r="Q42" s="7" t="str">
        <f t="shared" si="2"/>
        <v>"Num":3</v>
      </c>
      <c r="R42" s="7" t="str">
        <f t="shared" si="3"/>
        <v>{"ItemId":10002,"Num":3}</v>
      </c>
      <c r="S42" s="7" t="str">
        <f t="shared" si="4"/>
        <v/>
      </c>
      <c r="T42" s="7" t="str">
        <f t="shared" si="5"/>
        <v/>
      </c>
      <c r="U42" s="7" t="str">
        <f t="shared" si="6"/>
        <v/>
      </c>
      <c r="V42" s="7" t="str">
        <f t="shared" si="7"/>
        <v>[{"ItemId":10002,"Num":3}]</v>
      </c>
    </row>
    <row r="43" spans="4:22" x14ac:dyDescent="0.15">
      <c r="D43" s="5">
        <v>33</v>
      </c>
      <c r="E43" s="15" t="s">
        <v>181</v>
      </c>
      <c r="F43" s="13">
        <v>3</v>
      </c>
      <c r="G43" s="13"/>
      <c r="H43" s="13"/>
      <c r="I43" s="13"/>
      <c r="J43" s="13"/>
      <c r="L43" s="7">
        <f>_xlfn.XLOOKUP(E43,[1]配置!$D$5:$D$1003,[1]配置!$B$5:$B$1003)</f>
        <v>10002</v>
      </c>
      <c r="M43" s="7">
        <f t="shared" si="0"/>
        <v>3</v>
      </c>
      <c r="P43" s="7" t="str">
        <f t="shared" si="1"/>
        <v>"ItemId":10002</v>
      </c>
      <c r="Q43" s="7" t="str">
        <f t="shared" si="2"/>
        <v>"Num":3</v>
      </c>
      <c r="R43" s="7" t="str">
        <f t="shared" si="3"/>
        <v>{"ItemId":10002,"Num":3}</v>
      </c>
      <c r="S43" s="7" t="str">
        <f t="shared" si="4"/>
        <v/>
      </c>
      <c r="T43" s="7" t="str">
        <f t="shared" si="5"/>
        <v/>
      </c>
      <c r="U43" s="7" t="str">
        <f t="shared" si="6"/>
        <v/>
      </c>
      <c r="V43" s="7" t="str">
        <f t="shared" si="7"/>
        <v>[{"ItemId":10002,"Num":3}]</v>
      </c>
    </row>
    <row r="44" spans="4:22" x14ac:dyDescent="0.15">
      <c r="D44" s="5">
        <v>34</v>
      </c>
      <c r="E44" s="15" t="s">
        <v>181</v>
      </c>
      <c r="F44" s="13">
        <v>3</v>
      </c>
      <c r="G44" s="13"/>
      <c r="H44" s="13"/>
      <c r="I44" s="13"/>
      <c r="J44" s="13"/>
      <c r="L44" s="7">
        <f>_xlfn.XLOOKUP(E44,[1]配置!$D$5:$D$1003,[1]配置!$B$5:$B$1003)</f>
        <v>10002</v>
      </c>
      <c r="M44" s="7">
        <f t="shared" ref="M44:M75" si="8">F44</f>
        <v>3</v>
      </c>
      <c r="P44" s="7" t="str">
        <f t="shared" ref="P44:P75" si="9">$B$2&amp;$L$10&amp;$B$2&amp;$B$1&amp;$L44</f>
        <v>"ItemId":10002</v>
      </c>
      <c r="Q44" s="7" t="str">
        <f t="shared" ref="Q44:Q75" si="10">IF(M44="","",$B$2&amp;$M$10&amp;$B$2&amp;$B$1&amp;$M44)</f>
        <v>"Num":3</v>
      </c>
      <c r="R44" s="7" t="str">
        <f t="shared" ref="R44:R75" si="11">$A$3&amp;_xlfn.TEXTJOIN($C$1,1,P44:Q44)&amp;$A$4</f>
        <v>{"ItemId":10002,"Num":3}</v>
      </c>
      <c r="S44" s="7" t="str">
        <f t="shared" ref="S44:S75" si="12">IF(N44="","",$B$2&amp;$L$10&amp;$B$2&amp;$B$1&amp;$N44)</f>
        <v/>
      </c>
      <c r="T44" s="7" t="str">
        <f t="shared" ref="T44:T75" si="13">IF(O44="","",$B$2&amp;$M$10&amp;$B$2&amp;$B$1&amp;$O44)</f>
        <v/>
      </c>
      <c r="U44" s="7" t="str">
        <f t="shared" ref="U44:U75" si="14">IF(AND(S44="",T44=""),"",$A$3&amp;_xlfn.TEXTJOIN($C$1,1,S44:T44)&amp;$A$4)</f>
        <v/>
      </c>
      <c r="V44" s="7" t="str">
        <f t="shared" ref="V44:V75" si="15">$A$1&amp;_xlfn.TEXTJOIN($C$1,1,R44,U44)&amp;$A$2</f>
        <v>[{"ItemId":10002,"Num":3}]</v>
      </c>
    </row>
    <row r="45" spans="4:22" x14ac:dyDescent="0.15">
      <c r="D45" s="5">
        <v>35</v>
      </c>
      <c r="E45" s="15" t="s">
        <v>181</v>
      </c>
      <c r="F45" s="13">
        <v>3</v>
      </c>
      <c r="G45" s="13"/>
      <c r="H45" s="13"/>
      <c r="I45" s="13"/>
      <c r="J45" s="13"/>
      <c r="L45" s="7">
        <f>_xlfn.XLOOKUP(E45,[1]配置!$D$5:$D$1003,[1]配置!$B$5:$B$1003)</f>
        <v>10002</v>
      </c>
      <c r="M45" s="7">
        <f t="shared" si="8"/>
        <v>3</v>
      </c>
      <c r="P45" s="7" t="str">
        <f t="shared" si="9"/>
        <v>"ItemId":10002</v>
      </c>
      <c r="Q45" s="7" t="str">
        <f t="shared" si="10"/>
        <v>"Num":3</v>
      </c>
      <c r="R45" s="7" t="str">
        <f t="shared" si="11"/>
        <v>{"ItemId":10002,"Num":3}</v>
      </c>
      <c r="S45" s="7" t="str">
        <f t="shared" si="12"/>
        <v/>
      </c>
      <c r="T45" s="7" t="str">
        <f t="shared" si="13"/>
        <v/>
      </c>
      <c r="U45" s="7" t="str">
        <f t="shared" si="14"/>
        <v/>
      </c>
      <c r="V45" s="7" t="str">
        <f t="shared" si="15"/>
        <v>[{"ItemId":10002,"Num":3}]</v>
      </c>
    </row>
    <row r="46" spans="4:22" x14ac:dyDescent="0.15">
      <c r="D46" s="5">
        <v>36</v>
      </c>
      <c r="E46" s="15" t="s">
        <v>181</v>
      </c>
      <c r="F46" s="13">
        <v>3</v>
      </c>
      <c r="G46" s="13"/>
      <c r="H46" s="13"/>
      <c r="I46" s="13"/>
      <c r="J46" s="13"/>
      <c r="L46" s="7">
        <f>_xlfn.XLOOKUP(E46,[1]配置!$D$5:$D$1003,[1]配置!$B$5:$B$1003)</f>
        <v>10002</v>
      </c>
      <c r="M46" s="7">
        <f t="shared" si="8"/>
        <v>3</v>
      </c>
      <c r="P46" s="7" t="str">
        <f t="shared" si="9"/>
        <v>"ItemId":10002</v>
      </c>
      <c r="Q46" s="7" t="str">
        <f t="shared" si="10"/>
        <v>"Num":3</v>
      </c>
      <c r="R46" s="7" t="str">
        <f t="shared" si="11"/>
        <v>{"ItemId":10002,"Num":3}</v>
      </c>
      <c r="S46" s="7" t="str">
        <f t="shared" si="12"/>
        <v/>
      </c>
      <c r="T46" s="7" t="str">
        <f t="shared" si="13"/>
        <v/>
      </c>
      <c r="U46" s="7" t="str">
        <f t="shared" si="14"/>
        <v/>
      </c>
      <c r="V46" s="7" t="str">
        <f t="shared" si="15"/>
        <v>[{"ItemId":10002,"Num":3}]</v>
      </c>
    </row>
    <row r="47" spans="4:22" x14ac:dyDescent="0.15">
      <c r="D47" s="5">
        <v>37</v>
      </c>
      <c r="E47" s="15" t="s">
        <v>181</v>
      </c>
      <c r="F47" s="13">
        <v>3</v>
      </c>
      <c r="G47" s="13"/>
      <c r="H47" s="13"/>
      <c r="I47" s="13"/>
      <c r="J47" s="13"/>
      <c r="L47" s="7">
        <f>_xlfn.XLOOKUP(E47,[1]配置!$D$5:$D$1003,[1]配置!$B$5:$B$1003)</f>
        <v>10002</v>
      </c>
      <c r="M47" s="7">
        <f t="shared" si="8"/>
        <v>3</v>
      </c>
      <c r="P47" s="7" t="str">
        <f t="shared" si="9"/>
        <v>"ItemId":10002</v>
      </c>
      <c r="Q47" s="7" t="str">
        <f t="shared" si="10"/>
        <v>"Num":3</v>
      </c>
      <c r="R47" s="7" t="str">
        <f t="shared" si="11"/>
        <v>{"ItemId":10002,"Num":3}</v>
      </c>
      <c r="S47" s="7" t="str">
        <f t="shared" si="12"/>
        <v/>
      </c>
      <c r="T47" s="7" t="str">
        <f t="shared" si="13"/>
        <v/>
      </c>
      <c r="U47" s="7" t="str">
        <f t="shared" si="14"/>
        <v/>
      </c>
      <c r="V47" s="7" t="str">
        <f t="shared" si="15"/>
        <v>[{"ItemId":10002,"Num":3}]</v>
      </c>
    </row>
    <row r="48" spans="4:22" x14ac:dyDescent="0.15">
      <c r="D48" s="5">
        <v>38</v>
      </c>
      <c r="E48" s="15" t="s">
        <v>181</v>
      </c>
      <c r="F48" s="13">
        <v>3</v>
      </c>
      <c r="G48" s="13"/>
      <c r="H48" s="13"/>
      <c r="I48" s="13"/>
      <c r="J48" s="13"/>
      <c r="L48" s="7">
        <f>_xlfn.XLOOKUP(E48,[1]配置!$D$5:$D$1003,[1]配置!$B$5:$B$1003)</f>
        <v>10002</v>
      </c>
      <c r="M48" s="7">
        <f t="shared" si="8"/>
        <v>3</v>
      </c>
      <c r="P48" s="7" t="str">
        <f t="shared" si="9"/>
        <v>"ItemId":10002</v>
      </c>
      <c r="Q48" s="7" t="str">
        <f t="shared" si="10"/>
        <v>"Num":3</v>
      </c>
      <c r="R48" s="7" t="str">
        <f t="shared" si="11"/>
        <v>{"ItemId":10002,"Num":3}</v>
      </c>
      <c r="S48" s="7" t="str">
        <f t="shared" si="12"/>
        <v/>
      </c>
      <c r="T48" s="7" t="str">
        <f t="shared" si="13"/>
        <v/>
      </c>
      <c r="U48" s="7" t="str">
        <f t="shared" si="14"/>
        <v/>
      </c>
      <c r="V48" s="7" t="str">
        <f t="shared" si="15"/>
        <v>[{"ItemId":10002,"Num":3}]</v>
      </c>
    </row>
    <row r="49" spans="4:22" x14ac:dyDescent="0.15">
      <c r="D49" s="5">
        <v>39</v>
      </c>
      <c r="E49" s="15" t="s">
        <v>181</v>
      </c>
      <c r="F49" s="13">
        <v>3</v>
      </c>
      <c r="G49" s="13"/>
      <c r="H49" s="13"/>
      <c r="I49" s="13"/>
      <c r="J49" s="13"/>
      <c r="L49" s="7">
        <f>_xlfn.XLOOKUP(E49,[1]配置!$D$5:$D$1003,[1]配置!$B$5:$B$1003)</f>
        <v>10002</v>
      </c>
      <c r="M49" s="7">
        <f t="shared" si="8"/>
        <v>3</v>
      </c>
      <c r="P49" s="7" t="str">
        <f t="shared" si="9"/>
        <v>"ItemId":10002</v>
      </c>
      <c r="Q49" s="7" t="str">
        <f t="shared" si="10"/>
        <v>"Num":3</v>
      </c>
      <c r="R49" s="7" t="str">
        <f t="shared" si="11"/>
        <v>{"ItemId":10002,"Num":3}</v>
      </c>
      <c r="S49" s="7" t="str">
        <f t="shared" si="12"/>
        <v/>
      </c>
      <c r="T49" s="7" t="str">
        <f t="shared" si="13"/>
        <v/>
      </c>
      <c r="U49" s="7" t="str">
        <f t="shared" si="14"/>
        <v/>
      </c>
      <c r="V49" s="7" t="str">
        <f t="shared" si="15"/>
        <v>[{"ItemId":10002,"Num":3}]</v>
      </c>
    </row>
    <row r="50" spans="4:22" x14ac:dyDescent="0.15">
      <c r="D50" s="5">
        <v>40</v>
      </c>
      <c r="E50" s="15" t="s">
        <v>181</v>
      </c>
      <c r="F50" s="13">
        <v>3</v>
      </c>
      <c r="G50" s="13"/>
      <c r="H50" s="13"/>
      <c r="I50" s="13"/>
      <c r="J50" s="13"/>
      <c r="L50" s="7">
        <f>_xlfn.XLOOKUP(E50,[1]配置!$D$5:$D$1003,[1]配置!$B$5:$B$1003)</f>
        <v>10002</v>
      </c>
      <c r="M50" s="7">
        <f t="shared" si="8"/>
        <v>3</v>
      </c>
      <c r="P50" s="7" t="str">
        <f t="shared" si="9"/>
        <v>"ItemId":10002</v>
      </c>
      <c r="Q50" s="7" t="str">
        <f t="shared" si="10"/>
        <v>"Num":3</v>
      </c>
      <c r="R50" s="7" t="str">
        <f t="shared" si="11"/>
        <v>{"ItemId":10002,"Num":3}</v>
      </c>
      <c r="S50" s="7" t="str">
        <f t="shared" si="12"/>
        <v/>
      </c>
      <c r="T50" s="7" t="str">
        <f t="shared" si="13"/>
        <v/>
      </c>
      <c r="U50" s="7" t="str">
        <f t="shared" si="14"/>
        <v/>
      </c>
      <c r="V50" s="7" t="str">
        <f t="shared" si="15"/>
        <v>[{"ItemId":10002,"Num":3}]</v>
      </c>
    </row>
    <row r="51" spans="4:22" x14ac:dyDescent="0.15">
      <c r="D51" s="5">
        <v>41</v>
      </c>
      <c r="E51" s="15" t="s">
        <v>181</v>
      </c>
      <c r="F51" s="13">
        <v>3</v>
      </c>
      <c r="G51" s="13"/>
      <c r="H51" s="13"/>
      <c r="I51" s="13"/>
      <c r="J51" s="13"/>
      <c r="L51" s="7">
        <f>_xlfn.XLOOKUP(E51,[1]配置!$D$5:$D$1003,[1]配置!$B$5:$B$1003)</f>
        <v>10002</v>
      </c>
      <c r="M51" s="7">
        <f t="shared" si="8"/>
        <v>3</v>
      </c>
      <c r="P51" s="7" t="str">
        <f t="shared" si="9"/>
        <v>"ItemId":10002</v>
      </c>
      <c r="Q51" s="7" t="str">
        <f t="shared" si="10"/>
        <v>"Num":3</v>
      </c>
      <c r="R51" s="7" t="str">
        <f t="shared" si="11"/>
        <v>{"ItemId":10002,"Num":3}</v>
      </c>
      <c r="S51" s="7" t="str">
        <f t="shared" si="12"/>
        <v/>
      </c>
      <c r="T51" s="7" t="str">
        <f t="shared" si="13"/>
        <v/>
      </c>
      <c r="U51" s="7" t="str">
        <f t="shared" si="14"/>
        <v/>
      </c>
      <c r="V51" s="7" t="str">
        <f t="shared" si="15"/>
        <v>[{"ItemId":10002,"Num":3}]</v>
      </c>
    </row>
    <row r="52" spans="4:22" x14ac:dyDescent="0.15">
      <c r="D52" s="5">
        <v>42</v>
      </c>
      <c r="E52" s="15" t="s">
        <v>181</v>
      </c>
      <c r="F52" s="13">
        <v>3</v>
      </c>
      <c r="G52" s="13"/>
      <c r="H52" s="13"/>
      <c r="I52" s="13"/>
      <c r="J52" s="13"/>
      <c r="L52" s="7">
        <f>_xlfn.XLOOKUP(E52,[1]配置!$D$5:$D$1003,[1]配置!$B$5:$B$1003)</f>
        <v>10002</v>
      </c>
      <c r="M52" s="7">
        <f t="shared" si="8"/>
        <v>3</v>
      </c>
      <c r="P52" s="7" t="str">
        <f t="shared" si="9"/>
        <v>"ItemId":10002</v>
      </c>
      <c r="Q52" s="7" t="str">
        <f t="shared" si="10"/>
        <v>"Num":3</v>
      </c>
      <c r="R52" s="7" t="str">
        <f t="shared" si="11"/>
        <v>{"ItemId":10002,"Num":3}</v>
      </c>
      <c r="S52" s="7" t="str">
        <f t="shared" si="12"/>
        <v/>
      </c>
      <c r="T52" s="7" t="str">
        <f t="shared" si="13"/>
        <v/>
      </c>
      <c r="U52" s="7" t="str">
        <f t="shared" si="14"/>
        <v/>
      </c>
      <c r="V52" s="7" t="str">
        <f t="shared" si="15"/>
        <v>[{"ItemId":10002,"Num":3}]</v>
      </c>
    </row>
    <row r="53" spans="4:22" x14ac:dyDescent="0.15">
      <c r="D53" s="5">
        <v>43</v>
      </c>
      <c r="E53" s="15" t="s">
        <v>181</v>
      </c>
      <c r="F53" s="13">
        <v>3</v>
      </c>
      <c r="G53" s="13"/>
      <c r="H53" s="13"/>
      <c r="I53" s="13"/>
      <c r="J53" s="13"/>
      <c r="L53" s="7">
        <f>_xlfn.XLOOKUP(E53,[1]配置!$D$5:$D$1003,[1]配置!$B$5:$B$1003)</f>
        <v>10002</v>
      </c>
      <c r="M53" s="7">
        <f t="shared" si="8"/>
        <v>3</v>
      </c>
      <c r="P53" s="7" t="str">
        <f t="shared" si="9"/>
        <v>"ItemId":10002</v>
      </c>
      <c r="Q53" s="7" t="str">
        <f t="shared" si="10"/>
        <v>"Num":3</v>
      </c>
      <c r="R53" s="7" t="str">
        <f t="shared" si="11"/>
        <v>{"ItemId":10002,"Num":3}</v>
      </c>
      <c r="S53" s="7" t="str">
        <f t="shared" si="12"/>
        <v/>
      </c>
      <c r="T53" s="7" t="str">
        <f t="shared" si="13"/>
        <v/>
      </c>
      <c r="U53" s="7" t="str">
        <f t="shared" si="14"/>
        <v/>
      </c>
      <c r="V53" s="7" t="str">
        <f t="shared" si="15"/>
        <v>[{"ItemId":10002,"Num":3}]</v>
      </c>
    </row>
    <row r="54" spans="4:22" x14ac:dyDescent="0.15">
      <c r="D54" s="5">
        <v>44</v>
      </c>
      <c r="E54" s="15" t="s">
        <v>181</v>
      </c>
      <c r="F54" s="13">
        <v>3</v>
      </c>
      <c r="G54" s="13"/>
      <c r="H54" s="13"/>
      <c r="I54" s="13"/>
      <c r="J54" s="13"/>
      <c r="L54" s="7">
        <f>_xlfn.XLOOKUP(E54,[1]配置!$D$5:$D$1003,[1]配置!$B$5:$B$1003)</f>
        <v>10002</v>
      </c>
      <c r="M54" s="7">
        <f t="shared" si="8"/>
        <v>3</v>
      </c>
      <c r="P54" s="7" t="str">
        <f t="shared" si="9"/>
        <v>"ItemId":10002</v>
      </c>
      <c r="Q54" s="7" t="str">
        <f t="shared" si="10"/>
        <v>"Num":3</v>
      </c>
      <c r="R54" s="7" t="str">
        <f t="shared" si="11"/>
        <v>{"ItemId":10002,"Num":3}</v>
      </c>
      <c r="S54" s="7" t="str">
        <f t="shared" si="12"/>
        <v/>
      </c>
      <c r="T54" s="7" t="str">
        <f t="shared" si="13"/>
        <v/>
      </c>
      <c r="U54" s="7" t="str">
        <f t="shared" si="14"/>
        <v/>
      </c>
      <c r="V54" s="7" t="str">
        <f t="shared" si="15"/>
        <v>[{"ItemId":10002,"Num":3}]</v>
      </c>
    </row>
    <row r="55" spans="4:22" x14ac:dyDescent="0.15">
      <c r="D55" s="5">
        <v>45</v>
      </c>
      <c r="E55" s="15" t="s">
        <v>181</v>
      </c>
      <c r="F55" s="13">
        <v>3</v>
      </c>
      <c r="G55" s="13"/>
      <c r="H55" s="13"/>
      <c r="I55" s="13"/>
      <c r="J55" s="13"/>
      <c r="L55" s="7">
        <f>_xlfn.XLOOKUP(E55,[1]配置!$D$5:$D$1003,[1]配置!$B$5:$B$1003)</f>
        <v>10002</v>
      </c>
      <c r="M55" s="7">
        <f t="shared" si="8"/>
        <v>3</v>
      </c>
      <c r="P55" s="7" t="str">
        <f t="shared" si="9"/>
        <v>"ItemId":10002</v>
      </c>
      <c r="Q55" s="7" t="str">
        <f t="shared" si="10"/>
        <v>"Num":3</v>
      </c>
      <c r="R55" s="7" t="str">
        <f t="shared" si="11"/>
        <v>{"ItemId":10002,"Num":3}</v>
      </c>
      <c r="S55" s="7" t="str">
        <f t="shared" si="12"/>
        <v/>
      </c>
      <c r="T55" s="7" t="str">
        <f t="shared" si="13"/>
        <v/>
      </c>
      <c r="U55" s="7" t="str">
        <f t="shared" si="14"/>
        <v/>
      </c>
      <c r="V55" s="7" t="str">
        <f t="shared" si="15"/>
        <v>[{"ItemId":10002,"Num":3}]</v>
      </c>
    </row>
    <row r="56" spans="4:22" x14ac:dyDescent="0.15">
      <c r="D56" s="5">
        <v>46</v>
      </c>
      <c r="E56" s="15" t="s">
        <v>181</v>
      </c>
      <c r="F56" s="13">
        <v>3</v>
      </c>
      <c r="G56" s="13"/>
      <c r="H56" s="13"/>
      <c r="I56" s="13"/>
      <c r="J56" s="13"/>
      <c r="L56" s="7">
        <f>_xlfn.XLOOKUP(E56,[1]配置!$D$5:$D$1003,[1]配置!$B$5:$B$1003)</f>
        <v>10002</v>
      </c>
      <c r="M56" s="7">
        <f t="shared" si="8"/>
        <v>3</v>
      </c>
      <c r="P56" s="7" t="str">
        <f t="shared" si="9"/>
        <v>"ItemId":10002</v>
      </c>
      <c r="Q56" s="7" t="str">
        <f t="shared" si="10"/>
        <v>"Num":3</v>
      </c>
      <c r="R56" s="7" t="str">
        <f t="shared" si="11"/>
        <v>{"ItemId":10002,"Num":3}</v>
      </c>
      <c r="S56" s="7" t="str">
        <f t="shared" si="12"/>
        <v/>
      </c>
      <c r="T56" s="7" t="str">
        <f t="shared" si="13"/>
        <v/>
      </c>
      <c r="U56" s="7" t="str">
        <f t="shared" si="14"/>
        <v/>
      </c>
      <c r="V56" s="7" t="str">
        <f t="shared" si="15"/>
        <v>[{"ItemId":10002,"Num":3}]</v>
      </c>
    </row>
    <row r="57" spans="4:22" x14ac:dyDescent="0.15">
      <c r="D57" s="5">
        <v>47</v>
      </c>
      <c r="E57" s="15" t="s">
        <v>181</v>
      </c>
      <c r="F57" s="13">
        <v>3</v>
      </c>
      <c r="G57" s="13"/>
      <c r="H57" s="13"/>
      <c r="I57" s="13"/>
      <c r="J57" s="13"/>
      <c r="L57" s="7">
        <f>_xlfn.XLOOKUP(E57,[1]配置!$D$5:$D$1003,[1]配置!$B$5:$B$1003)</f>
        <v>10002</v>
      </c>
      <c r="M57" s="7">
        <f t="shared" si="8"/>
        <v>3</v>
      </c>
      <c r="P57" s="7" t="str">
        <f t="shared" si="9"/>
        <v>"ItemId":10002</v>
      </c>
      <c r="Q57" s="7" t="str">
        <f t="shared" si="10"/>
        <v>"Num":3</v>
      </c>
      <c r="R57" s="7" t="str">
        <f t="shared" si="11"/>
        <v>{"ItemId":10002,"Num":3}</v>
      </c>
      <c r="S57" s="7" t="str">
        <f t="shared" si="12"/>
        <v/>
      </c>
      <c r="T57" s="7" t="str">
        <f t="shared" si="13"/>
        <v/>
      </c>
      <c r="U57" s="7" t="str">
        <f t="shared" si="14"/>
        <v/>
      </c>
      <c r="V57" s="7" t="str">
        <f t="shared" si="15"/>
        <v>[{"ItemId":10002,"Num":3}]</v>
      </c>
    </row>
    <row r="58" spans="4:22" x14ac:dyDescent="0.15">
      <c r="D58" s="5">
        <v>48</v>
      </c>
      <c r="E58" s="15" t="s">
        <v>181</v>
      </c>
      <c r="F58" s="13">
        <v>3</v>
      </c>
      <c r="G58" s="13"/>
      <c r="H58" s="13"/>
      <c r="I58" s="13"/>
      <c r="J58" s="13"/>
      <c r="L58" s="7">
        <f>_xlfn.XLOOKUP(E58,[1]配置!$D$5:$D$1003,[1]配置!$B$5:$B$1003)</f>
        <v>10002</v>
      </c>
      <c r="M58" s="7">
        <f t="shared" si="8"/>
        <v>3</v>
      </c>
      <c r="P58" s="7" t="str">
        <f t="shared" si="9"/>
        <v>"ItemId":10002</v>
      </c>
      <c r="Q58" s="7" t="str">
        <f t="shared" si="10"/>
        <v>"Num":3</v>
      </c>
      <c r="R58" s="7" t="str">
        <f t="shared" si="11"/>
        <v>{"ItemId":10002,"Num":3}</v>
      </c>
      <c r="S58" s="7" t="str">
        <f t="shared" si="12"/>
        <v/>
      </c>
      <c r="T58" s="7" t="str">
        <f t="shared" si="13"/>
        <v/>
      </c>
      <c r="U58" s="7" t="str">
        <f t="shared" si="14"/>
        <v/>
      </c>
      <c r="V58" s="7" t="str">
        <f t="shared" si="15"/>
        <v>[{"ItemId":10002,"Num":3}]</v>
      </c>
    </row>
    <row r="59" spans="4:22" x14ac:dyDescent="0.15">
      <c r="D59" s="5">
        <v>49</v>
      </c>
      <c r="E59" s="15" t="s">
        <v>181</v>
      </c>
      <c r="F59" s="13">
        <v>3</v>
      </c>
      <c r="G59" s="13"/>
      <c r="H59" s="13"/>
      <c r="I59" s="13"/>
      <c r="J59" s="13"/>
      <c r="L59" s="7">
        <f>_xlfn.XLOOKUP(E59,[1]配置!$D$5:$D$1003,[1]配置!$B$5:$B$1003)</f>
        <v>10002</v>
      </c>
      <c r="M59" s="7">
        <f t="shared" si="8"/>
        <v>3</v>
      </c>
      <c r="P59" s="7" t="str">
        <f t="shared" si="9"/>
        <v>"ItemId":10002</v>
      </c>
      <c r="Q59" s="7" t="str">
        <f t="shared" si="10"/>
        <v>"Num":3</v>
      </c>
      <c r="R59" s="7" t="str">
        <f t="shared" si="11"/>
        <v>{"ItemId":10002,"Num":3}</v>
      </c>
      <c r="S59" s="7" t="str">
        <f t="shared" si="12"/>
        <v/>
      </c>
      <c r="T59" s="7" t="str">
        <f t="shared" si="13"/>
        <v/>
      </c>
      <c r="U59" s="7" t="str">
        <f t="shared" si="14"/>
        <v/>
      </c>
      <c r="V59" s="7" t="str">
        <f t="shared" si="15"/>
        <v>[{"ItemId":10002,"Num":3}]</v>
      </c>
    </row>
    <row r="60" spans="4:22" x14ac:dyDescent="0.15">
      <c r="D60" s="5">
        <v>50</v>
      </c>
      <c r="E60" s="15" t="s">
        <v>181</v>
      </c>
      <c r="F60" s="13">
        <v>3</v>
      </c>
      <c r="G60" s="13"/>
      <c r="H60" s="13"/>
      <c r="I60" s="13"/>
      <c r="J60" s="13"/>
      <c r="L60" s="7">
        <f>_xlfn.XLOOKUP(E60,[1]配置!$D$5:$D$1003,[1]配置!$B$5:$B$1003)</f>
        <v>10002</v>
      </c>
      <c r="M60" s="7">
        <f t="shared" si="8"/>
        <v>3</v>
      </c>
      <c r="P60" s="7" t="str">
        <f t="shared" si="9"/>
        <v>"ItemId":10002</v>
      </c>
      <c r="Q60" s="7" t="str">
        <f t="shared" si="10"/>
        <v>"Num":3</v>
      </c>
      <c r="R60" s="7" t="str">
        <f t="shared" si="11"/>
        <v>{"ItemId":10002,"Num":3}</v>
      </c>
      <c r="S60" s="7" t="str">
        <f t="shared" si="12"/>
        <v/>
      </c>
      <c r="T60" s="7" t="str">
        <f t="shared" si="13"/>
        <v/>
      </c>
      <c r="U60" s="7" t="str">
        <f t="shared" si="14"/>
        <v/>
      </c>
      <c r="V60" s="7" t="str">
        <f t="shared" si="15"/>
        <v>[{"ItemId":10002,"Num":3}]</v>
      </c>
    </row>
    <row r="61" spans="4:22" x14ac:dyDescent="0.15">
      <c r="D61" s="5">
        <v>51</v>
      </c>
      <c r="E61" s="15" t="s">
        <v>181</v>
      </c>
      <c r="F61" s="13">
        <v>3</v>
      </c>
      <c r="G61" s="13"/>
      <c r="H61" s="13"/>
      <c r="I61" s="13"/>
      <c r="J61" s="13"/>
      <c r="L61" s="7">
        <f>_xlfn.XLOOKUP(E61,[1]配置!$D$5:$D$1003,[1]配置!$B$5:$B$1003)</f>
        <v>10002</v>
      </c>
      <c r="M61" s="7">
        <f t="shared" si="8"/>
        <v>3</v>
      </c>
      <c r="P61" s="7" t="str">
        <f t="shared" si="9"/>
        <v>"ItemId":10002</v>
      </c>
      <c r="Q61" s="7" t="str">
        <f t="shared" si="10"/>
        <v>"Num":3</v>
      </c>
      <c r="R61" s="7" t="str">
        <f t="shared" si="11"/>
        <v>{"ItemId":10002,"Num":3}</v>
      </c>
      <c r="S61" s="7" t="str">
        <f t="shared" si="12"/>
        <v/>
      </c>
      <c r="T61" s="7" t="str">
        <f t="shared" si="13"/>
        <v/>
      </c>
      <c r="U61" s="7" t="str">
        <f t="shared" si="14"/>
        <v/>
      </c>
      <c r="V61" s="7" t="str">
        <f t="shared" si="15"/>
        <v>[{"ItemId":10002,"Num":3}]</v>
      </c>
    </row>
    <row r="62" spans="4:22" x14ac:dyDescent="0.15">
      <c r="D62" s="5">
        <v>52</v>
      </c>
      <c r="E62" s="15" t="s">
        <v>181</v>
      </c>
      <c r="F62" s="13">
        <v>3</v>
      </c>
      <c r="G62" s="13"/>
      <c r="H62" s="13"/>
      <c r="I62" s="13"/>
      <c r="J62" s="13"/>
      <c r="L62" s="7">
        <f>_xlfn.XLOOKUP(E62,[1]配置!$D$5:$D$1003,[1]配置!$B$5:$B$1003)</f>
        <v>10002</v>
      </c>
      <c r="M62" s="7">
        <f t="shared" si="8"/>
        <v>3</v>
      </c>
      <c r="P62" s="7" t="str">
        <f t="shared" si="9"/>
        <v>"ItemId":10002</v>
      </c>
      <c r="Q62" s="7" t="str">
        <f t="shared" si="10"/>
        <v>"Num":3</v>
      </c>
      <c r="R62" s="7" t="str">
        <f t="shared" si="11"/>
        <v>{"ItemId":10002,"Num":3}</v>
      </c>
      <c r="S62" s="7" t="str">
        <f t="shared" si="12"/>
        <v/>
      </c>
      <c r="T62" s="7" t="str">
        <f t="shared" si="13"/>
        <v/>
      </c>
      <c r="U62" s="7" t="str">
        <f t="shared" si="14"/>
        <v/>
      </c>
      <c r="V62" s="7" t="str">
        <f t="shared" si="15"/>
        <v>[{"ItemId":10002,"Num":3}]</v>
      </c>
    </row>
    <row r="63" spans="4:22" x14ac:dyDescent="0.15">
      <c r="D63" s="5">
        <v>53</v>
      </c>
      <c r="E63" s="15" t="s">
        <v>181</v>
      </c>
      <c r="F63" s="13">
        <v>3</v>
      </c>
      <c r="G63" s="13"/>
      <c r="H63" s="13"/>
      <c r="I63" s="13"/>
      <c r="J63" s="13"/>
      <c r="L63" s="7">
        <f>_xlfn.XLOOKUP(E63,[1]配置!$D$5:$D$1003,[1]配置!$B$5:$B$1003)</f>
        <v>10002</v>
      </c>
      <c r="M63" s="7">
        <f t="shared" si="8"/>
        <v>3</v>
      </c>
      <c r="P63" s="7" t="str">
        <f t="shared" si="9"/>
        <v>"ItemId":10002</v>
      </c>
      <c r="Q63" s="7" t="str">
        <f t="shared" si="10"/>
        <v>"Num":3</v>
      </c>
      <c r="R63" s="7" t="str">
        <f t="shared" si="11"/>
        <v>{"ItemId":10002,"Num":3}</v>
      </c>
      <c r="S63" s="7" t="str">
        <f t="shared" si="12"/>
        <v/>
      </c>
      <c r="T63" s="7" t="str">
        <f t="shared" si="13"/>
        <v/>
      </c>
      <c r="U63" s="7" t="str">
        <f t="shared" si="14"/>
        <v/>
      </c>
      <c r="V63" s="7" t="str">
        <f t="shared" si="15"/>
        <v>[{"ItemId":10002,"Num":3}]</v>
      </c>
    </row>
    <row r="64" spans="4:22" x14ac:dyDescent="0.15">
      <c r="D64" s="5">
        <v>54</v>
      </c>
      <c r="E64" s="15" t="s">
        <v>181</v>
      </c>
      <c r="F64" s="13">
        <v>3</v>
      </c>
      <c r="G64" s="13"/>
      <c r="H64" s="13"/>
      <c r="I64" s="13"/>
      <c r="J64" s="13"/>
      <c r="L64" s="7">
        <f>_xlfn.XLOOKUP(E64,[1]配置!$D$5:$D$1003,[1]配置!$B$5:$B$1003)</f>
        <v>10002</v>
      </c>
      <c r="M64" s="7">
        <f t="shared" si="8"/>
        <v>3</v>
      </c>
      <c r="P64" s="7" t="str">
        <f t="shared" si="9"/>
        <v>"ItemId":10002</v>
      </c>
      <c r="Q64" s="7" t="str">
        <f t="shared" si="10"/>
        <v>"Num":3</v>
      </c>
      <c r="R64" s="7" t="str">
        <f t="shared" si="11"/>
        <v>{"ItemId":10002,"Num":3}</v>
      </c>
      <c r="S64" s="7" t="str">
        <f t="shared" si="12"/>
        <v/>
      </c>
      <c r="T64" s="7" t="str">
        <f t="shared" si="13"/>
        <v/>
      </c>
      <c r="U64" s="7" t="str">
        <f t="shared" si="14"/>
        <v/>
      </c>
      <c r="V64" s="7" t="str">
        <f t="shared" si="15"/>
        <v>[{"ItemId":10002,"Num":3}]</v>
      </c>
    </row>
    <row r="65" spans="4:22" x14ac:dyDescent="0.15">
      <c r="D65" s="5">
        <v>55</v>
      </c>
      <c r="E65" s="15" t="s">
        <v>181</v>
      </c>
      <c r="F65" s="13">
        <v>3</v>
      </c>
      <c r="G65" s="13"/>
      <c r="H65" s="13"/>
      <c r="I65" s="13"/>
      <c r="J65" s="13"/>
      <c r="L65" s="7">
        <f>_xlfn.XLOOKUP(E65,[1]配置!$D$5:$D$1003,[1]配置!$B$5:$B$1003)</f>
        <v>10002</v>
      </c>
      <c r="M65" s="7">
        <f t="shared" si="8"/>
        <v>3</v>
      </c>
      <c r="P65" s="7" t="str">
        <f t="shared" si="9"/>
        <v>"ItemId":10002</v>
      </c>
      <c r="Q65" s="7" t="str">
        <f t="shared" si="10"/>
        <v>"Num":3</v>
      </c>
      <c r="R65" s="7" t="str">
        <f t="shared" si="11"/>
        <v>{"ItemId":10002,"Num":3}</v>
      </c>
      <c r="S65" s="7" t="str">
        <f t="shared" si="12"/>
        <v/>
      </c>
      <c r="T65" s="7" t="str">
        <f t="shared" si="13"/>
        <v/>
      </c>
      <c r="U65" s="7" t="str">
        <f t="shared" si="14"/>
        <v/>
      </c>
      <c r="V65" s="7" t="str">
        <f t="shared" si="15"/>
        <v>[{"ItemId":10002,"Num":3}]</v>
      </c>
    </row>
    <row r="66" spans="4:22" x14ac:dyDescent="0.15">
      <c r="D66" s="5">
        <v>56</v>
      </c>
      <c r="E66" s="15" t="s">
        <v>181</v>
      </c>
      <c r="F66" s="13">
        <v>3</v>
      </c>
      <c r="G66" s="13"/>
      <c r="H66" s="13"/>
      <c r="I66" s="13"/>
      <c r="J66" s="13"/>
      <c r="L66" s="7">
        <f>_xlfn.XLOOKUP(E66,[1]配置!$D$5:$D$1003,[1]配置!$B$5:$B$1003)</f>
        <v>10002</v>
      </c>
      <c r="M66" s="7">
        <f t="shared" si="8"/>
        <v>3</v>
      </c>
      <c r="P66" s="7" t="str">
        <f t="shared" si="9"/>
        <v>"ItemId":10002</v>
      </c>
      <c r="Q66" s="7" t="str">
        <f t="shared" si="10"/>
        <v>"Num":3</v>
      </c>
      <c r="R66" s="7" t="str">
        <f t="shared" si="11"/>
        <v>{"ItemId":10002,"Num":3}</v>
      </c>
      <c r="S66" s="7" t="str">
        <f t="shared" si="12"/>
        <v/>
      </c>
      <c r="T66" s="7" t="str">
        <f t="shared" si="13"/>
        <v/>
      </c>
      <c r="U66" s="7" t="str">
        <f t="shared" si="14"/>
        <v/>
      </c>
      <c r="V66" s="7" t="str">
        <f t="shared" si="15"/>
        <v>[{"ItemId":10002,"Num":3}]</v>
      </c>
    </row>
    <row r="67" spans="4:22" x14ac:dyDescent="0.15">
      <c r="D67" s="5">
        <v>57</v>
      </c>
      <c r="E67" s="15" t="s">
        <v>181</v>
      </c>
      <c r="F67" s="13">
        <v>3</v>
      </c>
      <c r="G67" s="13"/>
      <c r="H67" s="13"/>
      <c r="I67" s="13"/>
      <c r="J67" s="13"/>
      <c r="L67" s="7">
        <f>_xlfn.XLOOKUP(E67,[1]配置!$D$5:$D$1003,[1]配置!$B$5:$B$1003)</f>
        <v>10002</v>
      </c>
      <c r="M67" s="7">
        <f t="shared" si="8"/>
        <v>3</v>
      </c>
      <c r="P67" s="7" t="str">
        <f t="shared" si="9"/>
        <v>"ItemId":10002</v>
      </c>
      <c r="Q67" s="7" t="str">
        <f t="shared" si="10"/>
        <v>"Num":3</v>
      </c>
      <c r="R67" s="7" t="str">
        <f t="shared" si="11"/>
        <v>{"ItemId":10002,"Num":3}</v>
      </c>
      <c r="S67" s="7" t="str">
        <f t="shared" si="12"/>
        <v/>
      </c>
      <c r="T67" s="7" t="str">
        <f t="shared" si="13"/>
        <v/>
      </c>
      <c r="U67" s="7" t="str">
        <f t="shared" si="14"/>
        <v/>
      </c>
      <c r="V67" s="7" t="str">
        <f t="shared" si="15"/>
        <v>[{"ItemId":10002,"Num":3}]</v>
      </c>
    </row>
    <row r="68" spans="4:22" x14ac:dyDescent="0.15">
      <c r="D68" s="5">
        <v>58</v>
      </c>
      <c r="E68" s="15" t="s">
        <v>181</v>
      </c>
      <c r="F68" s="13">
        <v>3</v>
      </c>
      <c r="G68" s="13"/>
      <c r="H68" s="13"/>
      <c r="I68" s="13"/>
      <c r="J68" s="13"/>
      <c r="L68" s="7">
        <f>_xlfn.XLOOKUP(E68,[1]配置!$D$5:$D$1003,[1]配置!$B$5:$B$1003)</f>
        <v>10002</v>
      </c>
      <c r="M68" s="7">
        <f t="shared" si="8"/>
        <v>3</v>
      </c>
      <c r="P68" s="7" t="str">
        <f t="shared" si="9"/>
        <v>"ItemId":10002</v>
      </c>
      <c r="Q68" s="7" t="str">
        <f t="shared" si="10"/>
        <v>"Num":3</v>
      </c>
      <c r="R68" s="7" t="str">
        <f t="shared" si="11"/>
        <v>{"ItemId":10002,"Num":3}</v>
      </c>
      <c r="S68" s="7" t="str">
        <f t="shared" si="12"/>
        <v/>
      </c>
      <c r="T68" s="7" t="str">
        <f t="shared" si="13"/>
        <v/>
      </c>
      <c r="U68" s="7" t="str">
        <f t="shared" si="14"/>
        <v/>
      </c>
      <c r="V68" s="7" t="str">
        <f t="shared" si="15"/>
        <v>[{"ItemId":10002,"Num":3}]</v>
      </c>
    </row>
    <row r="69" spans="4:22" x14ac:dyDescent="0.15">
      <c r="D69" s="5">
        <v>59</v>
      </c>
      <c r="E69" s="15" t="s">
        <v>181</v>
      </c>
      <c r="F69" s="13">
        <v>3</v>
      </c>
      <c r="G69" s="13"/>
      <c r="H69" s="13"/>
      <c r="I69" s="13"/>
      <c r="J69" s="13"/>
      <c r="L69" s="7">
        <f>_xlfn.XLOOKUP(E69,[1]配置!$D$5:$D$1003,[1]配置!$B$5:$B$1003)</f>
        <v>10002</v>
      </c>
      <c r="M69" s="7">
        <f t="shared" si="8"/>
        <v>3</v>
      </c>
      <c r="P69" s="7" t="str">
        <f t="shared" si="9"/>
        <v>"ItemId":10002</v>
      </c>
      <c r="Q69" s="7" t="str">
        <f t="shared" si="10"/>
        <v>"Num":3</v>
      </c>
      <c r="R69" s="7" t="str">
        <f t="shared" si="11"/>
        <v>{"ItemId":10002,"Num":3}</v>
      </c>
      <c r="S69" s="7" t="str">
        <f t="shared" si="12"/>
        <v/>
      </c>
      <c r="T69" s="7" t="str">
        <f t="shared" si="13"/>
        <v/>
      </c>
      <c r="U69" s="7" t="str">
        <f t="shared" si="14"/>
        <v/>
      </c>
      <c r="V69" s="7" t="str">
        <f t="shared" si="15"/>
        <v>[{"ItemId":10002,"Num":3}]</v>
      </c>
    </row>
    <row r="70" spans="4:22" x14ac:dyDescent="0.15">
      <c r="D70" s="5">
        <v>60</v>
      </c>
      <c r="E70" s="15" t="s">
        <v>181</v>
      </c>
      <c r="F70" s="13">
        <v>3</v>
      </c>
      <c r="G70" s="13"/>
      <c r="H70" s="13"/>
      <c r="I70" s="13"/>
      <c r="J70" s="13"/>
      <c r="L70" s="7">
        <f>_xlfn.XLOOKUP(E70,[1]配置!$D$5:$D$1003,[1]配置!$B$5:$B$1003)</f>
        <v>10002</v>
      </c>
      <c r="M70" s="7">
        <f t="shared" si="8"/>
        <v>3</v>
      </c>
      <c r="P70" s="7" t="str">
        <f t="shared" si="9"/>
        <v>"ItemId":10002</v>
      </c>
      <c r="Q70" s="7" t="str">
        <f t="shared" si="10"/>
        <v>"Num":3</v>
      </c>
      <c r="R70" s="7" t="str">
        <f t="shared" si="11"/>
        <v>{"ItemId":10002,"Num":3}</v>
      </c>
      <c r="S70" s="7" t="str">
        <f t="shared" si="12"/>
        <v/>
      </c>
      <c r="T70" s="7" t="str">
        <f t="shared" si="13"/>
        <v/>
      </c>
      <c r="U70" s="7" t="str">
        <f t="shared" si="14"/>
        <v/>
      </c>
      <c r="V70" s="7" t="str">
        <f t="shared" si="15"/>
        <v>[{"ItemId":10002,"Num":3}]</v>
      </c>
    </row>
    <row r="71" spans="4:22" x14ac:dyDescent="0.15">
      <c r="D71" s="5">
        <v>61</v>
      </c>
      <c r="E71" s="15" t="s">
        <v>181</v>
      </c>
      <c r="F71" s="13">
        <v>3</v>
      </c>
      <c r="G71" s="13"/>
      <c r="H71" s="13"/>
      <c r="I71" s="13"/>
      <c r="J71" s="13"/>
      <c r="L71" s="7">
        <f>_xlfn.XLOOKUP(E71,[1]配置!$D$5:$D$1003,[1]配置!$B$5:$B$1003)</f>
        <v>10002</v>
      </c>
      <c r="M71" s="7">
        <f t="shared" si="8"/>
        <v>3</v>
      </c>
      <c r="P71" s="7" t="str">
        <f t="shared" si="9"/>
        <v>"ItemId":10002</v>
      </c>
      <c r="Q71" s="7" t="str">
        <f t="shared" si="10"/>
        <v>"Num":3</v>
      </c>
      <c r="R71" s="7" t="str">
        <f t="shared" si="11"/>
        <v>{"ItemId":10002,"Num":3}</v>
      </c>
      <c r="S71" s="7" t="str">
        <f t="shared" si="12"/>
        <v/>
      </c>
      <c r="T71" s="7" t="str">
        <f t="shared" si="13"/>
        <v/>
      </c>
      <c r="U71" s="7" t="str">
        <f t="shared" si="14"/>
        <v/>
      </c>
      <c r="V71" s="7" t="str">
        <f t="shared" si="15"/>
        <v>[{"ItemId":10002,"Num":3}]</v>
      </c>
    </row>
    <row r="72" spans="4:22" x14ac:dyDescent="0.15">
      <c r="D72" s="5">
        <v>62</v>
      </c>
      <c r="E72" s="15" t="s">
        <v>181</v>
      </c>
      <c r="F72" s="13">
        <v>3</v>
      </c>
      <c r="G72" s="13"/>
      <c r="H72" s="13"/>
      <c r="I72" s="13"/>
      <c r="J72" s="13"/>
      <c r="L72" s="7">
        <f>_xlfn.XLOOKUP(E72,[1]配置!$D$5:$D$1003,[1]配置!$B$5:$B$1003)</f>
        <v>10002</v>
      </c>
      <c r="M72" s="7">
        <f t="shared" si="8"/>
        <v>3</v>
      </c>
      <c r="P72" s="7" t="str">
        <f t="shared" si="9"/>
        <v>"ItemId":10002</v>
      </c>
      <c r="Q72" s="7" t="str">
        <f t="shared" si="10"/>
        <v>"Num":3</v>
      </c>
      <c r="R72" s="7" t="str">
        <f t="shared" si="11"/>
        <v>{"ItemId":10002,"Num":3}</v>
      </c>
      <c r="S72" s="7" t="str">
        <f t="shared" si="12"/>
        <v/>
      </c>
      <c r="T72" s="7" t="str">
        <f t="shared" si="13"/>
        <v/>
      </c>
      <c r="U72" s="7" t="str">
        <f t="shared" si="14"/>
        <v/>
      </c>
      <c r="V72" s="7" t="str">
        <f t="shared" si="15"/>
        <v>[{"ItemId":10002,"Num":3}]</v>
      </c>
    </row>
    <row r="73" spans="4:22" x14ac:dyDescent="0.15">
      <c r="D73" s="5">
        <v>63</v>
      </c>
      <c r="E73" s="15" t="s">
        <v>181</v>
      </c>
      <c r="F73" s="13">
        <v>3</v>
      </c>
      <c r="G73" s="13"/>
      <c r="H73" s="13"/>
      <c r="I73" s="13"/>
      <c r="J73" s="13"/>
      <c r="L73" s="7">
        <f>_xlfn.XLOOKUP(E73,[1]配置!$D$5:$D$1003,[1]配置!$B$5:$B$1003)</f>
        <v>10002</v>
      </c>
      <c r="M73" s="7">
        <f t="shared" si="8"/>
        <v>3</v>
      </c>
      <c r="P73" s="7" t="str">
        <f t="shared" si="9"/>
        <v>"ItemId":10002</v>
      </c>
      <c r="Q73" s="7" t="str">
        <f t="shared" si="10"/>
        <v>"Num":3</v>
      </c>
      <c r="R73" s="7" t="str">
        <f t="shared" si="11"/>
        <v>{"ItemId":10002,"Num":3}</v>
      </c>
      <c r="S73" s="7" t="str">
        <f t="shared" si="12"/>
        <v/>
      </c>
      <c r="T73" s="7" t="str">
        <f t="shared" si="13"/>
        <v/>
      </c>
      <c r="U73" s="7" t="str">
        <f t="shared" si="14"/>
        <v/>
      </c>
      <c r="V73" s="7" t="str">
        <f t="shared" si="15"/>
        <v>[{"ItemId":10002,"Num":3}]</v>
      </c>
    </row>
    <row r="74" spans="4:22" x14ac:dyDescent="0.15">
      <c r="D74" s="5">
        <v>64</v>
      </c>
      <c r="E74" s="15" t="s">
        <v>181</v>
      </c>
      <c r="F74" s="13">
        <v>3</v>
      </c>
      <c r="G74" s="13"/>
      <c r="H74" s="13"/>
      <c r="I74" s="13"/>
      <c r="J74" s="13"/>
      <c r="L74" s="7">
        <f>_xlfn.XLOOKUP(E74,[1]配置!$D$5:$D$1003,[1]配置!$B$5:$B$1003)</f>
        <v>10002</v>
      </c>
      <c r="M74" s="7">
        <f t="shared" si="8"/>
        <v>3</v>
      </c>
      <c r="P74" s="7" t="str">
        <f t="shared" si="9"/>
        <v>"ItemId":10002</v>
      </c>
      <c r="Q74" s="7" t="str">
        <f t="shared" si="10"/>
        <v>"Num":3</v>
      </c>
      <c r="R74" s="7" t="str">
        <f t="shared" si="11"/>
        <v>{"ItemId":10002,"Num":3}</v>
      </c>
      <c r="S74" s="7" t="str">
        <f t="shared" si="12"/>
        <v/>
      </c>
      <c r="T74" s="7" t="str">
        <f t="shared" si="13"/>
        <v/>
      </c>
      <c r="U74" s="7" t="str">
        <f t="shared" si="14"/>
        <v/>
      </c>
      <c r="V74" s="7" t="str">
        <f t="shared" si="15"/>
        <v>[{"ItemId":10002,"Num":3}]</v>
      </c>
    </row>
    <row r="75" spans="4:22" x14ac:dyDescent="0.15">
      <c r="D75" s="5">
        <v>65</v>
      </c>
      <c r="E75" s="15" t="s">
        <v>181</v>
      </c>
      <c r="F75" s="13">
        <v>3</v>
      </c>
      <c r="G75" s="13"/>
      <c r="H75" s="13"/>
      <c r="I75" s="13"/>
      <c r="J75" s="13"/>
      <c r="L75" s="7">
        <f>_xlfn.XLOOKUP(E75,[1]配置!$D$5:$D$1003,[1]配置!$B$5:$B$1003)</f>
        <v>10002</v>
      </c>
      <c r="M75" s="7">
        <f t="shared" si="8"/>
        <v>3</v>
      </c>
      <c r="P75" s="7" t="str">
        <f t="shared" si="9"/>
        <v>"ItemId":10002</v>
      </c>
      <c r="Q75" s="7" t="str">
        <f t="shared" si="10"/>
        <v>"Num":3</v>
      </c>
      <c r="R75" s="7" t="str">
        <f t="shared" si="11"/>
        <v>{"ItemId":10002,"Num":3}</v>
      </c>
      <c r="S75" s="7" t="str">
        <f t="shared" si="12"/>
        <v/>
      </c>
      <c r="T75" s="7" t="str">
        <f t="shared" si="13"/>
        <v/>
      </c>
      <c r="U75" s="7" t="str">
        <f t="shared" si="14"/>
        <v/>
      </c>
      <c r="V75" s="7" t="str">
        <f t="shared" si="15"/>
        <v>[{"ItemId":10002,"Num":3}]</v>
      </c>
    </row>
    <row r="76" spans="4:22" x14ac:dyDescent="0.15">
      <c r="D76" s="5">
        <v>66</v>
      </c>
      <c r="E76" s="15" t="s">
        <v>181</v>
      </c>
      <c r="F76" s="13">
        <v>3</v>
      </c>
      <c r="G76" s="13"/>
      <c r="H76" s="13"/>
      <c r="I76" s="13"/>
      <c r="J76" s="13"/>
      <c r="L76" s="7">
        <f>_xlfn.XLOOKUP(E76,[1]配置!$D$5:$D$1003,[1]配置!$B$5:$B$1003)</f>
        <v>10002</v>
      </c>
      <c r="M76" s="7">
        <f t="shared" ref="M76:M107" si="16">F76</f>
        <v>3</v>
      </c>
      <c r="P76" s="7" t="str">
        <f t="shared" ref="P76:P107" si="17">$B$2&amp;$L$10&amp;$B$2&amp;$B$1&amp;$L76</f>
        <v>"ItemId":10002</v>
      </c>
      <c r="Q76" s="7" t="str">
        <f t="shared" ref="Q76:Q107" si="18">IF(M76="","",$B$2&amp;$M$10&amp;$B$2&amp;$B$1&amp;$M76)</f>
        <v>"Num":3</v>
      </c>
      <c r="R76" s="7" t="str">
        <f t="shared" ref="R76:R107" si="19">$A$3&amp;_xlfn.TEXTJOIN($C$1,1,P76:Q76)&amp;$A$4</f>
        <v>{"ItemId":10002,"Num":3}</v>
      </c>
      <c r="S76" s="7" t="str">
        <f t="shared" ref="S76:S107" si="20">IF(N76="","",$B$2&amp;$L$10&amp;$B$2&amp;$B$1&amp;$N76)</f>
        <v/>
      </c>
      <c r="T76" s="7" t="str">
        <f t="shared" ref="T76:T107" si="21">IF(O76="","",$B$2&amp;$M$10&amp;$B$2&amp;$B$1&amp;$O76)</f>
        <v/>
      </c>
      <c r="U76" s="7" t="str">
        <f t="shared" ref="U76:U107" si="22">IF(AND(S76="",T76=""),"",$A$3&amp;_xlfn.TEXTJOIN($C$1,1,S76:T76)&amp;$A$4)</f>
        <v/>
      </c>
      <c r="V76" s="7" t="str">
        <f t="shared" ref="V76:V107" si="23">$A$1&amp;_xlfn.TEXTJOIN($C$1,1,R76,U76)&amp;$A$2</f>
        <v>[{"ItemId":10002,"Num":3}]</v>
      </c>
    </row>
    <row r="77" spans="4:22" x14ac:dyDescent="0.15">
      <c r="D77" s="5">
        <v>67</v>
      </c>
      <c r="E77" s="15" t="s">
        <v>181</v>
      </c>
      <c r="F77" s="13">
        <v>3</v>
      </c>
      <c r="G77" s="13"/>
      <c r="H77" s="13"/>
      <c r="I77" s="13"/>
      <c r="J77" s="13"/>
      <c r="L77" s="7">
        <f>_xlfn.XLOOKUP(E77,[1]配置!$D$5:$D$1003,[1]配置!$B$5:$B$1003)</f>
        <v>10002</v>
      </c>
      <c r="M77" s="7">
        <f t="shared" si="16"/>
        <v>3</v>
      </c>
      <c r="P77" s="7" t="str">
        <f t="shared" si="17"/>
        <v>"ItemId":10002</v>
      </c>
      <c r="Q77" s="7" t="str">
        <f t="shared" si="18"/>
        <v>"Num":3</v>
      </c>
      <c r="R77" s="7" t="str">
        <f t="shared" si="19"/>
        <v>{"ItemId":10002,"Num":3}</v>
      </c>
      <c r="S77" s="7" t="str">
        <f t="shared" si="20"/>
        <v/>
      </c>
      <c r="T77" s="7" t="str">
        <f t="shared" si="21"/>
        <v/>
      </c>
      <c r="U77" s="7" t="str">
        <f t="shared" si="22"/>
        <v/>
      </c>
      <c r="V77" s="7" t="str">
        <f t="shared" si="23"/>
        <v>[{"ItemId":10002,"Num":3}]</v>
      </c>
    </row>
    <row r="78" spans="4:22" x14ac:dyDescent="0.15">
      <c r="D78" s="5">
        <v>68</v>
      </c>
      <c r="E78" s="15" t="s">
        <v>181</v>
      </c>
      <c r="F78" s="13">
        <v>3</v>
      </c>
      <c r="G78" s="13"/>
      <c r="H78" s="13"/>
      <c r="I78" s="13"/>
      <c r="J78" s="13"/>
      <c r="L78" s="7">
        <f>_xlfn.XLOOKUP(E78,[1]配置!$D$5:$D$1003,[1]配置!$B$5:$B$1003)</f>
        <v>10002</v>
      </c>
      <c r="M78" s="7">
        <f t="shared" si="16"/>
        <v>3</v>
      </c>
      <c r="P78" s="7" t="str">
        <f t="shared" si="17"/>
        <v>"ItemId":10002</v>
      </c>
      <c r="Q78" s="7" t="str">
        <f t="shared" si="18"/>
        <v>"Num":3</v>
      </c>
      <c r="R78" s="7" t="str">
        <f t="shared" si="19"/>
        <v>{"ItemId":10002,"Num":3}</v>
      </c>
      <c r="S78" s="7" t="str">
        <f t="shared" si="20"/>
        <v/>
      </c>
      <c r="T78" s="7" t="str">
        <f t="shared" si="21"/>
        <v/>
      </c>
      <c r="U78" s="7" t="str">
        <f t="shared" si="22"/>
        <v/>
      </c>
      <c r="V78" s="7" t="str">
        <f t="shared" si="23"/>
        <v>[{"ItemId":10002,"Num":3}]</v>
      </c>
    </row>
    <row r="79" spans="4:22" x14ac:dyDescent="0.15">
      <c r="D79" s="5">
        <v>69</v>
      </c>
      <c r="E79" s="15" t="s">
        <v>181</v>
      </c>
      <c r="F79" s="13">
        <v>3</v>
      </c>
      <c r="G79" s="13"/>
      <c r="H79" s="13"/>
      <c r="I79" s="13"/>
      <c r="J79" s="13"/>
      <c r="L79" s="7">
        <f>_xlfn.XLOOKUP(E79,[1]配置!$D$5:$D$1003,[1]配置!$B$5:$B$1003)</f>
        <v>10002</v>
      </c>
      <c r="M79" s="7">
        <f t="shared" si="16"/>
        <v>3</v>
      </c>
      <c r="P79" s="7" t="str">
        <f t="shared" si="17"/>
        <v>"ItemId":10002</v>
      </c>
      <c r="Q79" s="7" t="str">
        <f t="shared" si="18"/>
        <v>"Num":3</v>
      </c>
      <c r="R79" s="7" t="str">
        <f t="shared" si="19"/>
        <v>{"ItemId":10002,"Num":3}</v>
      </c>
      <c r="S79" s="7" t="str">
        <f t="shared" si="20"/>
        <v/>
      </c>
      <c r="T79" s="7" t="str">
        <f t="shared" si="21"/>
        <v/>
      </c>
      <c r="U79" s="7" t="str">
        <f t="shared" si="22"/>
        <v/>
      </c>
      <c r="V79" s="7" t="str">
        <f t="shared" si="23"/>
        <v>[{"ItemId":10002,"Num":3}]</v>
      </c>
    </row>
    <row r="80" spans="4:22" x14ac:dyDescent="0.15">
      <c r="D80" s="5">
        <v>70</v>
      </c>
      <c r="E80" s="15" t="s">
        <v>181</v>
      </c>
      <c r="F80" s="13">
        <v>3</v>
      </c>
      <c r="G80" s="13"/>
      <c r="H80" s="13"/>
      <c r="I80" s="13"/>
      <c r="J80" s="13"/>
      <c r="L80" s="7">
        <f>_xlfn.XLOOKUP(E80,[1]配置!$D$5:$D$1003,[1]配置!$B$5:$B$1003)</f>
        <v>10002</v>
      </c>
      <c r="M80" s="7">
        <f t="shared" si="16"/>
        <v>3</v>
      </c>
      <c r="P80" s="7" t="str">
        <f t="shared" si="17"/>
        <v>"ItemId":10002</v>
      </c>
      <c r="Q80" s="7" t="str">
        <f t="shared" si="18"/>
        <v>"Num":3</v>
      </c>
      <c r="R80" s="7" t="str">
        <f t="shared" si="19"/>
        <v>{"ItemId":10002,"Num":3}</v>
      </c>
      <c r="S80" s="7" t="str">
        <f t="shared" si="20"/>
        <v/>
      </c>
      <c r="T80" s="7" t="str">
        <f t="shared" si="21"/>
        <v/>
      </c>
      <c r="U80" s="7" t="str">
        <f t="shared" si="22"/>
        <v/>
      </c>
      <c r="V80" s="7" t="str">
        <f t="shared" si="23"/>
        <v>[{"ItemId":10002,"Num":3}]</v>
      </c>
    </row>
    <row r="81" spans="4:22" x14ac:dyDescent="0.15">
      <c r="D81" s="5">
        <v>71</v>
      </c>
      <c r="E81" s="15" t="s">
        <v>181</v>
      </c>
      <c r="F81" s="13">
        <v>3</v>
      </c>
      <c r="G81" s="13"/>
      <c r="H81" s="13"/>
      <c r="I81" s="13"/>
      <c r="J81" s="13"/>
      <c r="L81" s="7">
        <f>_xlfn.XLOOKUP(E81,[1]配置!$D$5:$D$1003,[1]配置!$B$5:$B$1003)</f>
        <v>10002</v>
      </c>
      <c r="M81" s="7">
        <f t="shared" si="16"/>
        <v>3</v>
      </c>
      <c r="P81" s="7" t="str">
        <f t="shared" si="17"/>
        <v>"ItemId":10002</v>
      </c>
      <c r="Q81" s="7" t="str">
        <f t="shared" si="18"/>
        <v>"Num":3</v>
      </c>
      <c r="R81" s="7" t="str">
        <f t="shared" si="19"/>
        <v>{"ItemId":10002,"Num":3}</v>
      </c>
      <c r="S81" s="7" t="str">
        <f t="shared" si="20"/>
        <v/>
      </c>
      <c r="T81" s="7" t="str">
        <f t="shared" si="21"/>
        <v/>
      </c>
      <c r="U81" s="7" t="str">
        <f t="shared" si="22"/>
        <v/>
      </c>
      <c r="V81" s="7" t="str">
        <f t="shared" si="23"/>
        <v>[{"ItemId":10002,"Num":3}]</v>
      </c>
    </row>
    <row r="82" spans="4:22" x14ac:dyDescent="0.15">
      <c r="D82" s="5">
        <v>72</v>
      </c>
      <c r="E82" s="15" t="s">
        <v>181</v>
      </c>
      <c r="F82" s="13">
        <v>3</v>
      </c>
      <c r="G82" s="13"/>
      <c r="H82" s="13"/>
      <c r="I82" s="13"/>
      <c r="J82" s="13"/>
      <c r="L82" s="7">
        <f>_xlfn.XLOOKUP(E82,[1]配置!$D$5:$D$1003,[1]配置!$B$5:$B$1003)</f>
        <v>10002</v>
      </c>
      <c r="M82" s="7">
        <f t="shared" si="16"/>
        <v>3</v>
      </c>
      <c r="P82" s="7" t="str">
        <f t="shared" si="17"/>
        <v>"ItemId":10002</v>
      </c>
      <c r="Q82" s="7" t="str">
        <f t="shared" si="18"/>
        <v>"Num":3</v>
      </c>
      <c r="R82" s="7" t="str">
        <f t="shared" si="19"/>
        <v>{"ItemId":10002,"Num":3}</v>
      </c>
      <c r="S82" s="7" t="str">
        <f t="shared" si="20"/>
        <v/>
      </c>
      <c r="T82" s="7" t="str">
        <f t="shared" si="21"/>
        <v/>
      </c>
      <c r="U82" s="7" t="str">
        <f t="shared" si="22"/>
        <v/>
      </c>
      <c r="V82" s="7" t="str">
        <f t="shared" si="23"/>
        <v>[{"ItemId":10002,"Num":3}]</v>
      </c>
    </row>
    <row r="83" spans="4:22" x14ac:dyDescent="0.15">
      <c r="D83" s="5">
        <v>73</v>
      </c>
      <c r="E83" s="15" t="s">
        <v>181</v>
      </c>
      <c r="F83" s="13">
        <v>3</v>
      </c>
      <c r="G83" s="13"/>
      <c r="H83" s="13"/>
      <c r="I83" s="13"/>
      <c r="J83" s="13"/>
      <c r="L83" s="7">
        <f>_xlfn.XLOOKUP(E83,[1]配置!$D$5:$D$1003,[1]配置!$B$5:$B$1003)</f>
        <v>10002</v>
      </c>
      <c r="M83" s="7">
        <f t="shared" si="16"/>
        <v>3</v>
      </c>
      <c r="P83" s="7" t="str">
        <f t="shared" si="17"/>
        <v>"ItemId":10002</v>
      </c>
      <c r="Q83" s="7" t="str">
        <f t="shared" si="18"/>
        <v>"Num":3</v>
      </c>
      <c r="R83" s="7" t="str">
        <f t="shared" si="19"/>
        <v>{"ItemId":10002,"Num":3}</v>
      </c>
      <c r="S83" s="7" t="str">
        <f t="shared" si="20"/>
        <v/>
      </c>
      <c r="T83" s="7" t="str">
        <f t="shared" si="21"/>
        <v/>
      </c>
      <c r="U83" s="7" t="str">
        <f t="shared" si="22"/>
        <v/>
      </c>
      <c r="V83" s="7" t="str">
        <f t="shared" si="23"/>
        <v>[{"ItemId":10002,"Num":3}]</v>
      </c>
    </row>
    <row r="84" spans="4:22" x14ac:dyDescent="0.15">
      <c r="D84" s="5">
        <v>74</v>
      </c>
      <c r="E84" s="15" t="s">
        <v>181</v>
      </c>
      <c r="F84" s="13">
        <v>3</v>
      </c>
      <c r="G84" s="13"/>
      <c r="H84" s="13"/>
      <c r="I84" s="13"/>
      <c r="J84" s="13"/>
      <c r="L84" s="7">
        <f>_xlfn.XLOOKUP(E84,[1]配置!$D$5:$D$1003,[1]配置!$B$5:$B$1003)</f>
        <v>10002</v>
      </c>
      <c r="M84" s="7">
        <f t="shared" si="16"/>
        <v>3</v>
      </c>
      <c r="P84" s="7" t="str">
        <f t="shared" si="17"/>
        <v>"ItemId":10002</v>
      </c>
      <c r="Q84" s="7" t="str">
        <f t="shared" si="18"/>
        <v>"Num":3</v>
      </c>
      <c r="R84" s="7" t="str">
        <f t="shared" si="19"/>
        <v>{"ItemId":10002,"Num":3}</v>
      </c>
      <c r="S84" s="7" t="str">
        <f t="shared" si="20"/>
        <v/>
      </c>
      <c r="T84" s="7" t="str">
        <f t="shared" si="21"/>
        <v/>
      </c>
      <c r="U84" s="7" t="str">
        <f t="shared" si="22"/>
        <v/>
      </c>
      <c r="V84" s="7" t="str">
        <f t="shared" si="23"/>
        <v>[{"ItemId":10002,"Num":3}]</v>
      </c>
    </row>
    <row r="85" spans="4:22" x14ac:dyDescent="0.15">
      <c r="D85" s="5">
        <v>75</v>
      </c>
      <c r="E85" s="15" t="s">
        <v>181</v>
      </c>
      <c r="F85" s="13">
        <v>3</v>
      </c>
      <c r="G85" s="13"/>
      <c r="H85" s="13"/>
      <c r="I85" s="13"/>
      <c r="J85" s="13"/>
      <c r="L85" s="7">
        <f>_xlfn.XLOOKUP(E85,[1]配置!$D$5:$D$1003,[1]配置!$B$5:$B$1003)</f>
        <v>10002</v>
      </c>
      <c r="M85" s="7">
        <f t="shared" si="16"/>
        <v>3</v>
      </c>
      <c r="P85" s="7" t="str">
        <f t="shared" si="17"/>
        <v>"ItemId":10002</v>
      </c>
      <c r="Q85" s="7" t="str">
        <f t="shared" si="18"/>
        <v>"Num":3</v>
      </c>
      <c r="R85" s="7" t="str">
        <f t="shared" si="19"/>
        <v>{"ItemId":10002,"Num":3}</v>
      </c>
      <c r="S85" s="7" t="str">
        <f t="shared" si="20"/>
        <v/>
      </c>
      <c r="T85" s="7" t="str">
        <f t="shared" si="21"/>
        <v/>
      </c>
      <c r="U85" s="7" t="str">
        <f t="shared" si="22"/>
        <v/>
      </c>
      <c r="V85" s="7" t="str">
        <f t="shared" si="23"/>
        <v>[{"ItemId":10002,"Num":3}]</v>
      </c>
    </row>
    <row r="86" spans="4:22" x14ac:dyDescent="0.15">
      <c r="D86" s="5">
        <v>76</v>
      </c>
      <c r="E86" s="15" t="s">
        <v>181</v>
      </c>
      <c r="F86" s="13">
        <v>3</v>
      </c>
      <c r="G86" s="13"/>
      <c r="H86" s="13"/>
      <c r="I86" s="13"/>
      <c r="J86" s="13"/>
      <c r="L86" s="7">
        <f>_xlfn.XLOOKUP(E86,[1]配置!$D$5:$D$1003,[1]配置!$B$5:$B$1003)</f>
        <v>10002</v>
      </c>
      <c r="M86" s="7">
        <f t="shared" si="16"/>
        <v>3</v>
      </c>
      <c r="P86" s="7" t="str">
        <f t="shared" si="17"/>
        <v>"ItemId":10002</v>
      </c>
      <c r="Q86" s="7" t="str">
        <f t="shared" si="18"/>
        <v>"Num":3</v>
      </c>
      <c r="R86" s="7" t="str">
        <f t="shared" si="19"/>
        <v>{"ItemId":10002,"Num":3}</v>
      </c>
      <c r="S86" s="7" t="str">
        <f t="shared" si="20"/>
        <v/>
      </c>
      <c r="T86" s="7" t="str">
        <f t="shared" si="21"/>
        <v/>
      </c>
      <c r="U86" s="7" t="str">
        <f t="shared" si="22"/>
        <v/>
      </c>
      <c r="V86" s="7" t="str">
        <f t="shared" si="23"/>
        <v>[{"ItemId":10002,"Num":3}]</v>
      </c>
    </row>
    <row r="87" spans="4:22" x14ac:dyDescent="0.15">
      <c r="D87" s="5">
        <v>77</v>
      </c>
      <c r="E87" s="15" t="s">
        <v>181</v>
      </c>
      <c r="F87" s="13">
        <v>3</v>
      </c>
      <c r="G87" s="13"/>
      <c r="H87" s="13"/>
      <c r="I87" s="13"/>
      <c r="J87" s="13"/>
      <c r="L87" s="7">
        <f>_xlfn.XLOOKUP(E87,[1]配置!$D$5:$D$1003,[1]配置!$B$5:$B$1003)</f>
        <v>10002</v>
      </c>
      <c r="M87" s="7">
        <f t="shared" si="16"/>
        <v>3</v>
      </c>
      <c r="P87" s="7" t="str">
        <f t="shared" si="17"/>
        <v>"ItemId":10002</v>
      </c>
      <c r="Q87" s="7" t="str">
        <f t="shared" si="18"/>
        <v>"Num":3</v>
      </c>
      <c r="R87" s="7" t="str">
        <f t="shared" si="19"/>
        <v>{"ItemId":10002,"Num":3}</v>
      </c>
      <c r="S87" s="7" t="str">
        <f t="shared" si="20"/>
        <v/>
      </c>
      <c r="T87" s="7" t="str">
        <f t="shared" si="21"/>
        <v/>
      </c>
      <c r="U87" s="7" t="str">
        <f t="shared" si="22"/>
        <v/>
      </c>
      <c r="V87" s="7" t="str">
        <f t="shared" si="23"/>
        <v>[{"ItemId":10002,"Num":3}]</v>
      </c>
    </row>
    <row r="88" spans="4:22" x14ac:dyDescent="0.15">
      <c r="D88" s="5">
        <v>78</v>
      </c>
      <c r="E88" s="15" t="s">
        <v>181</v>
      </c>
      <c r="F88" s="13">
        <v>3</v>
      </c>
      <c r="G88" s="13"/>
      <c r="H88" s="13"/>
      <c r="I88" s="13"/>
      <c r="J88" s="13"/>
      <c r="L88" s="7">
        <f>_xlfn.XLOOKUP(E88,[1]配置!$D$5:$D$1003,[1]配置!$B$5:$B$1003)</f>
        <v>10002</v>
      </c>
      <c r="M88" s="7">
        <f t="shared" si="16"/>
        <v>3</v>
      </c>
      <c r="P88" s="7" t="str">
        <f t="shared" si="17"/>
        <v>"ItemId":10002</v>
      </c>
      <c r="Q88" s="7" t="str">
        <f t="shared" si="18"/>
        <v>"Num":3</v>
      </c>
      <c r="R88" s="7" t="str">
        <f t="shared" si="19"/>
        <v>{"ItemId":10002,"Num":3}</v>
      </c>
      <c r="S88" s="7" t="str">
        <f t="shared" si="20"/>
        <v/>
      </c>
      <c r="T88" s="7" t="str">
        <f t="shared" si="21"/>
        <v/>
      </c>
      <c r="U88" s="7" t="str">
        <f t="shared" si="22"/>
        <v/>
      </c>
      <c r="V88" s="7" t="str">
        <f t="shared" si="23"/>
        <v>[{"ItemId":10002,"Num":3}]</v>
      </c>
    </row>
    <row r="89" spans="4:22" x14ac:dyDescent="0.15">
      <c r="D89" s="5">
        <v>79</v>
      </c>
      <c r="E89" s="15" t="s">
        <v>181</v>
      </c>
      <c r="F89" s="13">
        <v>3</v>
      </c>
      <c r="G89" s="13"/>
      <c r="H89" s="13"/>
      <c r="I89" s="13"/>
      <c r="J89" s="13"/>
      <c r="L89" s="7">
        <f>_xlfn.XLOOKUP(E89,[1]配置!$D$5:$D$1003,[1]配置!$B$5:$B$1003)</f>
        <v>10002</v>
      </c>
      <c r="M89" s="7">
        <f t="shared" si="16"/>
        <v>3</v>
      </c>
      <c r="P89" s="7" t="str">
        <f t="shared" si="17"/>
        <v>"ItemId":10002</v>
      </c>
      <c r="Q89" s="7" t="str">
        <f t="shared" si="18"/>
        <v>"Num":3</v>
      </c>
      <c r="R89" s="7" t="str">
        <f t="shared" si="19"/>
        <v>{"ItemId":10002,"Num":3}</v>
      </c>
      <c r="S89" s="7" t="str">
        <f t="shared" si="20"/>
        <v/>
      </c>
      <c r="T89" s="7" t="str">
        <f t="shared" si="21"/>
        <v/>
      </c>
      <c r="U89" s="7" t="str">
        <f t="shared" si="22"/>
        <v/>
      </c>
      <c r="V89" s="7" t="str">
        <f t="shared" si="23"/>
        <v>[{"ItemId":10002,"Num":3}]</v>
      </c>
    </row>
    <row r="90" spans="4:22" x14ac:dyDescent="0.15">
      <c r="D90" s="5">
        <v>80</v>
      </c>
      <c r="E90" s="15" t="s">
        <v>181</v>
      </c>
      <c r="F90" s="13">
        <v>3</v>
      </c>
      <c r="G90" s="13"/>
      <c r="H90" s="13"/>
      <c r="I90" s="13"/>
      <c r="J90" s="13"/>
      <c r="L90" s="7">
        <f>_xlfn.XLOOKUP(E90,[1]配置!$D$5:$D$1003,[1]配置!$B$5:$B$1003)</f>
        <v>10002</v>
      </c>
      <c r="M90" s="7">
        <f t="shared" si="16"/>
        <v>3</v>
      </c>
      <c r="P90" s="7" t="str">
        <f t="shared" si="17"/>
        <v>"ItemId":10002</v>
      </c>
      <c r="Q90" s="7" t="str">
        <f t="shared" si="18"/>
        <v>"Num":3</v>
      </c>
      <c r="R90" s="7" t="str">
        <f t="shared" si="19"/>
        <v>{"ItemId":10002,"Num":3}</v>
      </c>
      <c r="S90" s="7" t="str">
        <f t="shared" si="20"/>
        <v/>
      </c>
      <c r="T90" s="7" t="str">
        <f t="shared" si="21"/>
        <v/>
      </c>
      <c r="U90" s="7" t="str">
        <f t="shared" si="22"/>
        <v/>
      </c>
      <c r="V90" s="7" t="str">
        <f t="shared" si="23"/>
        <v>[{"ItemId":10002,"Num":3}]</v>
      </c>
    </row>
    <row r="91" spans="4:22" x14ac:dyDescent="0.15">
      <c r="D91" s="5">
        <v>81</v>
      </c>
      <c r="E91" s="15" t="s">
        <v>181</v>
      </c>
      <c r="F91" s="13">
        <v>3</v>
      </c>
      <c r="G91" s="13"/>
      <c r="H91" s="13"/>
      <c r="I91" s="13"/>
      <c r="J91" s="13"/>
      <c r="L91" s="7">
        <f>_xlfn.XLOOKUP(E91,[1]配置!$D$5:$D$1003,[1]配置!$B$5:$B$1003)</f>
        <v>10002</v>
      </c>
      <c r="M91" s="7">
        <f t="shared" si="16"/>
        <v>3</v>
      </c>
      <c r="P91" s="7" t="str">
        <f t="shared" si="17"/>
        <v>"ItemId":10002</v>
      </c>
      <c r="Q91" s="7" t="str">
        <f t="shared" si="18"/>
        <v>"Num":3</v>
      </c>
      <c r="R91" s="7" t="str">
        <f t="shared" si="19"/>
        <v>{"ItemId":10002,"Num":3}</v>
      </c>
      <c r="S91" s="7" t="str">
        <f t="shared" si="20"/>
        <v/>
      </c>
      <c r="T91" s="7" t="str">
        <f t="shared" si="21"/>
        <v/>
      </c>
      <c r="U91" s="7" t="str">
        <f t="shared" si="22"/>
        <v/>
      </c>
      <c r="V91" s="7" t="str">
        <f t="shared" si="23"/>
        <v>[{"ItemId":10002,"Num":3}]</v>
      </c>
    </row>
    <row r="92" spans="4:22" x14ac:dyDescent="0.15">
      <c r="D92" s="5">
        <v>82</v>
      </c>
      <c r="E92" s="15" t="s">
        <v>181</v>
      </c>
      <c r="F92" s="13">
        <v>3</v>
      </c>
      <c r="G92" s="13"/>
      <c r="H92" s="13"/>
      <c r="I92" s="13"/>
      <c r="J92" s="13"/>
      <c r="L92" s="7">
        <f>_xlfn.XLOOKUP(E92,[1]配置!$D$5:$D$1003,[1]配置!$B$5:$B$1003)</f>
        <v>10002</v>
      </c>
      <c r="M92" s="7">
        <f t="shared" si="16"/>
        <v>3</v>
      </c>
      <c r="P92" s="7" t="str">
        <f t="shared" si="17"/>
        <v>"ItemId":10002</v>
      </c>
      <c r="Q92" s="7" t="str">
        <f t="shared" si="18"/>
        <v>"Num":3</v>
      </c>
      <c r="R92" s="7" t="str">
        <f t="shared" si="19"/>
        <v>{"ItemId":10002,"Num":3}</v>
      </c>
      <c r="S92" s="7" t="str">
        <f t="shared" si="20"/>
        <v/>
      </c>
      <c r="T92" s="7" t="str">
        <f t="shared" si="21"/>
        <v/>
      </c>
      <c r="U92" s="7" t="str">
        <f t="shared" si="22"/>
        <v/>
      </c>
      <c r="V92" s="7" t="str">
        <f t="shared" si="23"/>
        <v>[{"ItemId":10002,"Num":3}]</v>
      </c>
    </row>
    <row r="93" spans="4:22" x14ac:dyDescent="0.15">
      <c r="D93" s="5">
        <v>83</v>
      </c>
      <c r="E93" s="15" t="s">
        <v>181</v>
      </c>
      <c r="F93" s="13">
        <v>3</v>
      </c>
      <c r="G93" s="13"/>
      <c r="H93" s="13"/>
      <c r="I93" s="13"/>
      <c r="J93" s="13"/>
      <c r="L93" s="7">
        <f>_xlfn.XLOOKUP(E93,[1]配置!$D$5:$D$1003,[1]配置!$B$5:$B$1003)</f>
        <v>10002</v>
      </c>
      <c r="M93" s="7">
        <f t="shared" si="16"/>
        <v>3</v>
      </c>
      <c r="P93" s="7" t="str">
        <f t="shared" si="17"/>
        <v>"ItemId":10002</v>
      </c>
      <c r="Q93" s="7" t="str">
        <f t="shared" si="18"/>
        <v>"Num":3</v>
      </c>
      <c r="R93" s="7" t="str">
        <f t="shared" si="19"/>
        <v>{"ItemId":10002,"Num":3}</v>
      </c>
      <c r="S93" s="7" t="str">
        <f t="shared" si="20"/>
        <v/>
      </c>
      <c r="T93" s="7" t="str">
        <f t="shared" si="21"/>
        <v/>
      </c>
      <c r="U93" s="7" t="str">
        <f t="shared" si="22"/>
        <v/>
      </c>
      <c r="V93" s="7" t="str">
        <f t="shared" si="23"/>
        <v>[{"ItemId":10002,"Num":3}]</v>
      </c>
    </row>
    <row r="94" spans="4:22" x14ac:dyDescent="0.15">
      <c r="D94" s="5">
        <v>84</v>
      </c>
      <c r="E94" s="15" t="s">
        <v>181</v>
      </c>
      <c r="F94" s="13">
        <v>3</v>
      </c>
      <c r="G94" s="13"/>
      <c r="H94" s="13"/>
      <c r="I94" s="13"/>
      <c r="J94" s="13"/>
      <c r="L94" s="7">
        <f>_xlfn.XLOOKUP(E94,[1]配置!$D$5:$D$1003,[1]配置!$B$5:$B$1003)</f>
        <v>10002</v>
      </c>
      <c r="M94" s="7">
        <f t="shared" si="16"/>
        <v>3</v>
      </c>
      <c r="P94" s="7" t="str">
        <f t="shared" si="17"/>
        <v>"ItemId":10002</v>
      </c>
      <c r="Q94" s="7" t="str">
        <f t="shared" si="18"/>
        <v>"Num":3</v>
      </c>
      <c r="R94" s="7" t="str">
        <f t="shared" si="19"/>
        <v>{"ItemId":10002,"Num":3}</v>
      </c>
      <c r="S94" s="7" t="str">
        <f t="shared" si="20"/>
        <v/>
      </c>
      <c r="T94" s="7" t="str">
        <f t="shared" si="21"/>
        <v/>
      </c>
      <c r="U94" s="7" t="str">
        <f t="shared" si="22"/>
        <v/>
      </c>
      <c r="V94" s="7" t="str">
        <f t="shared" si="23"/>
        <v>[{"ItemId":10002,"Num":3}]</v>
      </c>
    </row>
    <row r="95" spans="4:22" x14ac:dyDescent="0.15">
      <c r="D95" s="5">
        <v>85</v>
      </c>
      <c r="E95" s="15" t="s">
        <v>181</v>
      </c>
      <c r="F95" s="13">
        <v>3</v>
      </c>
      <c r="G95" s="13"/>
      <c r="H95" s="13"/>
      <c r="I95" s="13"/>
      <c r="J95" s="13"/>
      <c r="L95" s="7">
        <f>_xlfn.XLOOKUP(E95,[1]配置!$D$5:$D$1003,[1]配置!$B$5:$B$1003)</f>
        <v>10002</v>
      </c>
      <c r="M95" s="7">
        <f t="shared" si="16"/>
        <v>3</v>
      </c>
      <c r="P95" s="7" t="str">
        <f t="shared" si="17"/>
        <v>"ItemId":10002</v>
      </c>
      <c r="Q95" s="7" t="str">
        <f t="shared" si="18"/>
        <v>"Num":3</v>
      </c>
      <c r="R95" s="7" t="str">
        <f t="shared" si="19"/>
        <v>{"ItemId":10002,"Num":3}</v>
      </c>
      <c r="S95" s="7" t="str">
        <f t="shared" si="20"/>
        <v/>
      </c>
      <c r="T95" s="7" t="str">
        <f t="shared" si="21"/>
        <v/>
      </c>
      <c r="U95" s="7" t="str">
        <f t="shared" si="22"/>
        <v/>
      </c>
      <c r="V95" s="7" t="str">
        <f t="shared" si="23"/>
        <v>[{"ItemId":10002,"Num":3}]</v>
      </c>
    </row>
    <row r="96" spans="4:22" x14ac:dyDescent="0.15">
      <c r="D96" s="5">
        <v>86</v>
      </c>
      <c r="E96" s="15" t="s">
        <v>181</v>
      </c>
      <c r="F96" s="13">
        <v>3</v>
      </c>
      <c r="G96" s="13"/>
      <c r="H96" s="13"/>
      <c r="I96" s="13"/>
      <c r="J96" s="13"/>
      <c r="L96" s="7">
        <f>_xlfn.XLOOKUP(E96,[1]配置!$D$5:$D$1003,[1]配置!$B$5:$B$1003)</f>
        <v>10002</v>
      </c>
      <c r="M96" s="7">
        <f t="shared" si="16"/>
        <v>3</v>
      </c>
      <c r="P96" s="7" t="str">
        <f t="shared" si="17"/>
        <v>"ItemId":10002</v>
      </c>
      <c r="Q96" s="7" t="str">
        <f t="shared" si="18"/>
        <v>"Num":3</v>
      </c>
      <c r="R96" s="7" t="str">
        <f t="shared" si="19"/>
        <v>{"ItemId":10002,"Num":3}</v>
      </c>
      <c r="S96" s="7" t="str">
        <f t="shared" si="20"/>
        <v/>
      </c>
      <c r="T96" s="7" t="str">
        <f t="shared" si="21"/>
        <v/>
      </c>
      <c r="U96" s="7" t="str">
        <f t="shared" si="22"/>
        <v/>
      </c>
      <c r="V96" s="7" t="str">
        <f t="shared" si="23"/>
        <v>[{"ItemId":10002,"Num":3}]</v>
      </c>
    </row>
    <row r="97" spans="4:22" x14ac:dyDescent="0.15">
      <c r="D97" s="5">
        <v>87</v>
      </c>
      <c r="E97" s="15" t="s">
        <v>181</v>
      </c>
      <c r="F97" s="13">
        <v>3</v>
      </c>
      <c r="G97" s="13"/>
      <c r="H97" s="13"/>
      <c r="I97" s="13"/>
      <c r="J97" s="13"/>
      <c r="L97" s="7">
        <f>_xlfn.XLOOKUP(E97,[1]配置!$D$5:$D$1003,[1]配置!$B$5:$B$1003)</f>
        <v>10002</v>
      </c>
      <c r="M97" s="7">
        <f t="shared" si="16"/>
        <v>3</v>
      </c>
      <c r="P97" s="7" t="str">
        <f t="shared" si="17"/>
        <v>"ItemId":10002</v>
      </c>
      <c r="Q97" s="7" t="str">
        <f t="shared" si="18"/>
        <v>"Num":3</v>
      </c>
      <c r="R97" s="7" t="str">
        <f t="shared" si="19"/>
        <v>{"ItemId":10002,"Num":3}</v>
      </c>
      <c r="S97" s="7" t="str">
        <f t="shared" si="20"/>
        <v/>
      </c>
      <c r="T97" s="7" t="str">
        <f t="shared" si="21"/>
        <v/>
      </c>
      <c r="U97" s="7" t="str">
        <f t="shared" si="22"/>
        <v/>
      </c>
      <c r="V97" s="7" t="str">
        <f t="shared" si="23"/>
        <v>[{"ItemId":10002,"Num":3}]</v>
      </c>
    </row>
    <row r="98" spans="4:22" x14ac:dyDescent="0.15">
      <c r="D98" s="5">
        <v>88</v>
      </c>
      <c r="E98" s="15" t="s">
        <v>181</v>
      </c>
      <c r="F98" s="13">
        <v>3</v>
      </c>
      <c r="G98" s="13"/>
      <c r="H98" s="13"/>
      <c r="I98" s="13"/>
      <c r="J98" s="13"/>
      <c r="L98" s="7">
        <f>_xlfn.XLOOKUP(E98,[1]配置!$D$5:$D$1003,[1]配置!$B$5:$B$1003)</f>
        <v>10002</v>
      </c>
      <c r="M98" s="7">
        <f t="shared" si="16"/>
        <v>3</v>
      </c>
      <c r="P98" s="7" t="str">
        <f t="shared" si="17"/>
        <v>"ItemId":10002</v>
      </c>
      <c r="Q98" s="7" t="str">
        <f t="shared" si="18"/>
        <v>"Num":3</v>
      </c>
      <c r="R98" s="7" t="str">
        <f t="shared" si="19"/>
        <v>{"ItemId":10002,"Num":3}</v>
      </c>
      <c r="S98" s="7" t="str">
        <f t="shared" si="20"/>
        <v/>
      </c>
      <c r="T98" s="7" t="str">
        <f t="shared" si="21"/>
        <v/>
      </c>
      <c r="U98" s="7" t="str">
        <f t="shared" si="22"/>
        <v/>
      </c>
      <c r="V98" s="7" t="str">
        <f t="shared" si="23"/>
        <v>[{"ItemId":10002,"Num":3}]</v>
      </c>
    </row>
    <row r="99" spans="4:22" x14ac:dyDescent="0.15">
      <c r="D99" s="5">
        <v>89</v>
      </c>
      <c r="E99" s="15" t="s">
        <v>181</v>
      </c>
      <c r="F99" s="13">
        <v>3</v>
      </c>
      <c r="G99" s="13"/>
      <c r="H99" s="13"/>
      <c r="I99" s="13"/>
      <c r="J99" s="13"/>
      <c r="L99" s="7">
        <f>_xlfn.XLOOKUP(E99,[1]配置!$D$5:$D$1003,[1]配置!$B$5:$B$1003)</f>
        <v>10002</v>
      </c>
      <c r="M99" s="7">
        <f t="shared" si="16"/>
        <v>3</v>
      </c>
      <c r="P99" s="7" t="str">
        <f t="shared" si="17"/>
        <v>"ItemId":10002</v>
      </c>
      <c r="Q99" s="7" t="str">
        <f t="shared" si="18"/>
        <v>"Num":3</v>
      </c>
      <c r="R99" s="7" t="str">
        <f t="shared" si="19"/>
        <v>{"ItemId":10002,"Num":3}</v>
      </c>
      <c r="S99" s="7" t="str">
        <f t="shared" si="20"/>
        <v/>
      </c>
      <c r="T99" s="7" t="str">
        <f t="shared" si="21"/>
        <v/>
      </c>
      <c r="U99" s="7" t="str">
        <f t="shared" si="22"/>
        <v/>
      </c>
      <c r="V99" s="7" t="str">
        <f t="shared" si="23"/>
        <v>[{"ItemId":10002,"Num":3}]</v>
      </c>
    </row>
    <row r="100" spans="4:22" x14ac:dyDescent="0.15">
      <c r="D100" s="5">
        <v>90</v>
      </c>
      <c r="E100" s="15" t="s">
        <v>181</v>
      </c>
      <c r="F100" s="13">
        <v>3</v>
      </c>
      <c r="G100" s="13"/>
      <c r="H100" s="13"/>
      <c r="I100" s="13"/>
      <c r="J100" s="13"/>
      <c r="L100" s="7">
        <f>_xlfn.XLOOKUP(E100,[1]配置!$D$5:$D$1003,[1]配置!$B$5:$B$1003)</f>
        <v>10002</v>
      </c>
      <c r="M100" s="7">
        <f t="shared" si="16"/>
        <v>3</v>
      </c>
      <c r="P100" s="7" t="str">
        <f t="shared" si="17"/>
        <v>"ItemId":10002</v>
      </c>
      <c r="Q100" s="7" t="str">
        <f t="shared" si="18"/>
        <v>"Num":3</v>
      </c>
      <c r="R100" s="7" t="str">
        <f t="shared" si="19"/>
        <v>{"ItemId":10002,"Num":3}</v>
      </c>
      <c r="S100" s="7" t="str">
        <f t="shared" si="20"/>
        <v/>
      </c>
      <c r="T100" s="7" t="str">
        <f t="shared" si="21"/>
        <v/>
      </c>
      <c r="U100" s="7" t="str">
        <f t="shared" si="22"/>
        <v/>
      </c>
      <c r="V100" s="7" t="str">
        <f t="shared" si="23"/>
        <v>[{"ItemId":10002,"Num":3}]</v>
      </c>
    </row>
    <row r="101" spans="4:22" x14ac:dyDescent="0.15">
      <c r="D101" s="5">
        <v>91</v>
      </c>
      <c r="E101" s="15" t="s">
        <v>181</v>
      </c>
      <c r="F101" s="13">
        <v>3</v>
      </c>
      <c r="G101" s="13"/>
      <c r="H101" s="13"/>
      <c r="I101" s="13"/>
      <c r="J101" s="13"/>
      <c r="L101" s="7">
        <f>_xlfn.XLOOKUP(E101,[1]配置!$D$5:$D$1003,[1]配置!$B$5:$B$1003)</f>
        <v>10002</v>
      </c>
      <c r="M101" s="7">
        <f t="shared" si="16"/>
        <v>3</v>
      </c>
      <c r="P101" s="7" t="str">
        <f t="shared" si="17"/>
        <v>"ItemId":10002</v>
      </c>
      <c r="Q101" s="7" t="str">
        <f t="shared" si="18"/>
        <v>"Num":3</v>
      </c>
      <c r="R101" s="7" t="str">
        <f t="shared" si="19"/>
        <v>{"ItemId":10002,"Num":3}</v>
      </c>
      <c r="S101" s="7" t="str">
        <f t="shared" si="20"/>
        <v/>
      </c>
      <c r="T101" s="7" t="str">
        <f t="shared" si="21"/>
        <v/>
      </c>
      <c r="U101" s="7" t="str">
        <f t="shared" si="22"/>
        <v/>
      </c>
      <c r="V101" s="7" t="str">
        <f t="shared" si="23"/>
        <v>[{"ItemId":10002,"Num":3}]</v>
      </c>
    </row>
    <row r="102" spans="4:22" x14ac:dyDescent="0.15">
      <c r="D102" s="5">
        <v>92</v>
      </c>
      <c r="E102" s="15" t="s">
        <v>181</v>
      </c>
      <c r="F102" s="13">
        <v>3</v>
      </c>
      <c r="G102" s="13"/>
      <c r="H102" s="13"/>
      <c r="I102" s="13"/>
      <c r="J102" s="13"/>
      <c r="L102" s="7">
        <f>_xlfn.XLOOKUP(E102,[1]配置!$D$5:$D$1003,[1]配置!$B$5:$B$1003)</f>
        <v>10002</v>
      </c>
      <c r="M102" s="7">
        <f t="shared" si="16"/>
        <v>3</v>
      </c>
      <c r="P102" s="7" t="str">
        <f t="shared" si="17"/>
        <v>"ItemId":10002</v>
      </c>
      <c r="Q102" s="7" t="str">
        <f t="shared" si="18"/>
        <v>"Num":3</v>
      </c>
      <c r="R102" s="7" t="str">
        <f t="shared" si="19"/>
        <v>{"ItemId":10002,"Num":3}</v>
      </c>
      <c r="S102" s="7" t="str">
        <f t="shared" si="20"/>
        <v/>
      </c>
      <c r="T102" s="7" t="str">
        <f t="shared" si="21"/>
        <v/>
      </c>
      <c r="U102" s="7" t="str">
        <f t="shared" si="22"/>
        <v/>
      </c>
      <c r="V102" s="7" t="str">
        <f t="shared" si="23"/>
        <v>[{"ItemId":10002,"Num":3}]</v>
      </c>
    </row>
    <row r="103" spans="4:22" x14ac:dyDescent="0.15">
      <c r="D103" s="5">
        <v>93</v>
      </c>
      <c r="E103" s="15" t="s">
        <v>181</v>
      </c>
      <c r="F103" s="13">
        <v>3</v>
      </c>
      <c r="G103" s="13"/>
      <c r="H103" s="13"/>
      <c r="I103" s="13"/>
      <c r="J103" s="13"/>
      <c r="L103" s="7">
        <f>_xlfn.XLOOKUP(E103,[1]配置!$D$5:$D$1003,[1]配置!$B$5:$B$1003)</f>
        <v>10002</v>
      </c>
      <c r="M103" s="7">
        <f t="shared" si="16"/>
        <v>3</v>
      </c>
      <c r="P103" s="7" t="str">
        <f t="shared" si="17"/>
        <v>"ItemId":10002</v>
      </c>
      <c r="Q103" s="7" t="str">
        <f t="shared" si="18"/>
        <v>"Num":3</v>
      </c>
      <c r="R103" s="7" t="str">
        <f t="shared" si="19"/>
        <v>{"ItemId":10002,"Num":3}</v>
      </c>
      <c r="S103" s="7" t="str">
        <f t="shared" si="20"/>
        <v/>
      </c>
      <c r="T103" s="7" t="str">
        <f t="shared" si="21"/>
        <v/>
      </c>
      <c r="U103" s="7" t="str">
        <f t="shared" si="22"/>
        <v/>
      </c>
      <c r="V103" s="7" t="str">
        <f t="shared" si="23"/>
        <v>[{"ItemId":10002,"Num":3}]</v>
      </c>
    </row>
    <row r="104" spans="4:22" x14ac:dyDescent="0.15">
      <c r="D104" s="5">
        <v>94</v>
      </c>
      <c r="E104" s="15" t="s">
        <v>181</v>
      </c>
      <c r="F104" s="13">
        <v>3</v>
      </c>
      <c r="G104" s="13"/>
      <c r="H104" s="13"/>
      <c r="I104" s="13"/>
      <c r="J104" s="13"/>
      <c r="L104" s="7">
        <f>_xlfn.XLOOKUP(E104,[1]配置!$D$5:$D$1003,[1]配置!$B$5:$B$1003)</f>
        <v>10002</v>
      </c>
      <c r="M104" s="7">
        <f t="shared" si="16"/>
        <v>3</v>
      </c>
      <c r="P104" s="7" t="str">
        <f t="shared" si="17"/>
        <v>"ItemId":10002</v>
      </c>
      <c r="Q104" s="7" t="str">
        <f t="shared" si="18"/>
        <v>"Num":3</v>
      </c>
      <c r="R104" s="7" t="str">
        <f t="shared" si="19"/>
        <v>{"ItemId":10002,"Num":3}</v>
      </c>
      <c r="S104" s="7" t="str">
        <f t="shared" si="20"/>
        <v/>
      </c>
      <c r="T104" s="7" t="str">
        <f t="shared" si="21"/>
        <v/>
      </c>
      <c r="U104" s="7" t="str">
        <f t="shared" si="22"/>
        <v/>
      </c>
      <c r="V104" s="7" t="str">
        <f t="shared" si="23"/>
        <v>[{"ItemId":10002,"Num":3}]</v>
      </c>
    </row>
    <row r="105" spans="4:22" x14ac:dyDescent="0.15">
      <c r="D105" s="5">
        <v>95</v>
      </c>
      <c r="E105" s="15" t="s">
        <v>181</v>
      </c>
      <c r="F105" s="13">
        <v>3</v>
      </c>
      <c r="G105" s="13"/>
      <c r="H105" s="13"/>
      <c r="I105" s="13"/>
      <c r="J105" s="13"/>
      <c r="L105" s="7">
        <f>_xlfn.XLOOKUP(E105,[1]配置!$D$5:$D$1003,[1]配置!$B$5:$B$1003)</f>
        <v>10002</v>
      </c>
      <c r="M105" s="7">
        <f t="shared" si="16"/>
        <v>3</v>
      </c>
      <c r="P105" s="7" t="str">
        <f t="shared" si="17"/>
        <v>"ItemId":10002</v>
      </c>
      <c r="Q105" s="7" t="str">
        <f t="shared" si="18"/>
        <v>"Num":3</v>
      </c>
      <c r="R105" s="7" t="str">
        <f t="shared" si="19"/>
        <v>{"ItemId":10002,"Num":3}</v>
      </c>
      <c r="S105" s="7" t="str">
        <f t="shared" si="20"/>
        <v/>
      </c>
      <c r="T105" s="7" t="str">
        <f t="shared" si="21"/>
        <v/>
      </c>
      <c r="U105" s="7" t="str">
        <f t="shared" si="22"/>
        <v/>
      </c>
      <c r="V105" s="7" t="str">
        <f t="shared" si="23"/>
        <v>[{"ItemId":10002,"Num":3}]</v>
      </c>
    </row>
    <row r="106" spans="4:22" x14ac:dyDescent="0.15">
      <c r="D106" s="5">
        <v>96</v>
      </c>
      <c r="E106" s="15" t="s">
        <v>181</v>
      </c>
      <c r="F106" s="13">
        <v>3</v>
      </c>
      <c r="G106" s="13"/>
      <c r="H106" s="13"/>
      <c r="I106" s="13"/>
      <c r="J106" s="13"/>
      <c r="L106" s="7">
        <f>_xlfn.XLOOKUP(E106,[1]配置!$D$5:$D$1003,[1]配置!$B$5:$B$1003)</f>
        <v>10002</v>
      </c>
      <c r="M106" s="7">
        <f t="shared" si="16"/>
        <v>3</v>
      </c>
      <c r="P106" s="7" t="str">
        <f t="shared" si="17"/>
        <v>"ItemId":10002</v>
      </c>
      <c r="Q106" s="7" t="str">
        <f t="shared" si="18"/>
        <v>"Num":3</v>
      </c>
      <c r="R106" s="7" t="str">
        <f t="shared" si="19"/>
        <v>{"ItemId":10002,"Num":3}</v>
      </c>
      <c r="S106" s="7" t="str">
        <f t="shared" si="20"/>
        <v/>
      </c>
      <c r="T106" s="7" t="str">
        <f t="shared" si="21"/>
        <v/>
      </c>
      <c r="U106" s="7" t="str">
        <f t="shared" si="22"/>
        <v/>
      </c>
      <c r="V106" s="7" t="str">
        <f t="shared" si="23"/>
        <v>[{"ItemId":10002,"Num":3}]</v>
      </c>
    </row>
    <row r="107" spans="4:22" x14ac:dyDescent="0.15">
      <c r="D107" s="5">
        <v>97</v>
      </c>
      <c r="E107" s="15" t="s">
        <v>181</v>
      </c>
      <c r="F107" s="13">
        <v>3</v>
      </c>
      <c r="G107" s="13"/>
      <c r="H107" s="13"/>
      <c r="I107" s="13"/>
      <c r="J107" s="13"/>
      <c r="L107" s="7">
        <f>_xlfn.XLOOKUP(E107,[1]配置!$D$5:$D$1003,[1]配置!$B$5:$B$1003)</f>
        <v>10002</v>
      </c>
      <c r="M107" s="7">
        <f t="shared" si="16"/>
        <v>3</v>
      </c>
      <c r="P107" s="7" t="str">
        <f t="shared" si="17"/>
        <v>"ItemId":10002</v>
      </c>
      <c r="Q107" s="7" t="str">
        <f t="shared" si="18"/>
        <v>"Num":3</v>
      </c>
      <c r="R107" s="7" t="str">
        <f t="shared" si="19"/>
        <v>{"ItemId":10002,"Num":3}</v>
      </c>
      <c r="S107" s="7" t="str">
        <f t="shared" si="20"/>
        <v/>
      </c>
      <c r="T107" s="7" t="str">
        <f t="shared" si="21"/>
        <v/>
      </c>
      <c r="U107" s="7" t="str">
        <f t="shared" si="22"/>
        <v/>
      </c>
      <c r="V107" s="7" t="str">
        <f t="shared" si="23"/>
        <v>[{"ItemId":10002,"Num":3}]</v>
      </c>
    </row>
    <row r="108" spans="4:22" x14ac:dyDescent="0.15">
      <c r="D108" s="5">
        <v>98</v>
      </c>
      <c r="E108" s="15" t="s">
        <v>181</v>
      </c>
      <c r="F108" s="13">
        <v>3</v>
      </c>
      <c r="G108" s="13"/>
      <c r="H108" s="13"/>
      <c r="I108" s="13"/>
      <c r="J108" s="13"/>
      <c r="L108" s="7">
        <f>_xlfn.XLOOKUP(E108,[1]配置!$D$5:$D$1003,[1]配置!$B$5:$B$1003)</f>
        <v>10002</v>
      </c>
      <c r="M108" s="7">
        <f t="shared" ref="M108:M130" si="24">F108</f>
        <v>3</v>
      </c>
      <c r="P108" s="7" t="str">
        <f t="shared" ref="P108:P130" si="25">$B$2&amp;$L$10&amp;$B$2&amp;$B$1&amp;$L108</f>
        <v>"ItemId":10002</v>
      </c>
      <c r="Q108" s="7" t="str">
        <f t="shared" ref="Q108:Q130" si="26">IF(M108="","",$B$2&amp;$M$10&amp;$B$2&amp;$B$1&amp;$M108)</f>
        <v>"Num":3</v>
      </c>
      <c r="R108" s="7" t="str">
        <f t="shared" ref="R108:R130" si="27">$A$3&amp;_xlfn.TEXTJOIN($C$1,1,P108:Q108)&amp;$A$4</f>
        <v>{"ItemId":10002,"Num":3}</v>
      </c>
      <c r="S108" s="7" t="str">
        <f t="shared" ref="S108:S130" si="28">IF(N108="","",$B$2&amp;$L$10&amp;$B$2&amp;$B$1&amp;$N108)</f>
        <v/>
      </c>
      <c r="T108" s="7" t="str">
        <f t="shared" ref="T108:T130" si="29">IF(O108="","",$B$2&amp;$M$10&amp;$B$2&amp;$B$1&amp;$O108)</f>
        <v/>
      </c>
      <c r="U108" s="7" t="str">
        <f t="shared" ref="U108:U130" si="30">IF(AND(S108="",T108=""),"",$A$3&amp;_xlfn.TEXTJOIN($C$1,1,S108:T108)&amp;$A$4)</f>
        <v/>
      </c>
      <c r="V108" s="7" t="str">
        <f t="shared" ref="V108:V130" si="31">$A$1&amp;_xlfn.TEXTJOIN($C$1,1,R108,U108)&amp;$A$2</f>
        <v>[{"ItemId":10002,"Num":3}]</v>
      </c>
    </row>
    <row r="109" spans="4:22" x14ac:dyDescent="0.15">
      <c r="D109" s="5">
        <v>99</v>
      </c>
      <c r="E109" s="15" t="s">
        <v>181</v>
      </c>
      <c r="F109" s="13">
        <v>3</v>
      </c>
      <c r="G109" s="13"/>
      <c r="H109" s="13"/>
      <c r="I109" s="13"/>
      <c r="J109" s="13"/>
      <c r="L109" s="7">
        <f>_xlfn.XLOOKUP(E109,[1]配置!$D$5:$D$1003,[1]配置!$B$5:$B$1003)</f>
        <v>10002</v>
      </c>
      <c r="M109" s="7">
        <f t="shared" si="24"/>
        <v>3</v>
      </c>
      <c r="P109" s="7" t="str">
        <f t="shared" si="25"/>
        <v>"ItemId":10002</v>
      </c>
      <c r="Q109" s="7" t="str">
        <f t="shared" si="26"/>
        <v>"Num":3</v>
      </c>
      <c r="R109" s="7" t="str">
        <f t="shared" si="27"/>
        <v>{"ItemId":10002,"Num":3}</v>
      </c>
      <c r="S109" s="7" t="str">
        <f t="shared" si="28"/>
        <v/>
      </c>
      <c r="T109" s="7" t="str">
        <f t="shared" si="29"/>
        <v/>
      </c>
      <c r="U109" s="7" t="str">
        <f t="shared" si="30"/>
        <v/>
      </c>
      <c r="V109" s="7" t="str">
        <f t="shared" si="31"/>
        <v>[{"ItemId":10002,"Num":3}]</v>
      </c>
    </row>
    <row r="110" spans="4:22" x14ac:dyDescent="0.15">
      <c r="D110" s="5">
        <v>100</v>
      </c>
      <c r="E110" s="15" t="s">
        <v>181</v>
      </c>
      <c r="F110" s="13">
        <v>3</v>
      </c>
      <c r="G110" s="13"/>
      <c r="H110" s="13"/>
      <c r="I110" s="13"/>
      <c r="J110" s="13"/>
      <c r="L110" s="7">
        <f>_xlfn.XLOOKUP(E110,[1]配置!$D$5:$D$1003,[1]配置!$B$5:$B$1003)</f>
        <v>10002</v>
      </c>
      <c r="M110" s="7">
        <f t="shared" si="24"/>
        <v>3</v>
      </c>
      <c r="P110" s="7" t="str">
        <f t="shared" si="25"/>
        <v>"ItemId":10002</v>
      </c>
      <c r="Q110" s="7" t="str">
        <f t="shared" si="26"/>
        <v>"Num":3</v>
      </c>
      <c r="R110" s="7" t="str">
        <f t="shared" si="27"/>
        <v>{"ItemId":10002,"Num":3}</v>
      </c>
      <c r="S110" s="7" t="str">
        <f t="shared" si="28"/>
        <v/>
      </c>
      <c r="T110" s="7" t="str">
        <f t="shared" si="29"/>
        <v/>
      </c>
      <c r="U110" s="7" t="str">
        <f t="shared" si="30"/>
        <v/>
      </c>
      <c r="V110" s="7" t="str">
        <f t="shared" si="31"/>
        <v>[{"ItemId":10002,"Num":3}]</v>
      </c>
    </row>
    <row r="111" spans="4:22" x14ac:dyDescent="0.15">
      <c r="D111" s="5">
        <v>101</v>
      </c>
      <c r="E111" s="15" t="s">
        <v>181</v>
      </c>
      <c r="F111" s="13">
        <v>3</v>
      </c>
      <c r="G111" s="13"/>
      <c r="H111" s="13"/>
      <c r="I111" s="13"/>
      <c r="J111" s="13"/>
      <c r="L111" s="7">
        <f>_xlfn.XLOOKUP(E111,[1]配置!$D$5:$D$1003,[1]配置!$B$5:$B$1003)</f>
        <v>10002</v>
      </c>
      <c r="M111" s="7">
        <f t="shared" si="24"/>
        <v>3</v>
      </c>
      <c r="P111" s="7" t="str">
        <f t="shared" si="25"/>
        <v>"ItemId":10002</v>
      </c>
      <c r="Q111" s="7" t="str">
        <f t="shared" si="26"/>
        <v>"Num":3</v>
      </c>
      <c r="R111" s="7" t="str">
        <f t="shared" si="27"/>
        <v>{"ItemId":10002,"Num":3}</v>
      </c>
      <c r="S111" s="7" t="str">
        <f t="shared" si="28"/>
        <v/>
      </c>
      <c r="T111" s="7" t="str">
        <f t="shared" si="29"/>
        <v/>
      </c>
      <c r="U111" s="7" t="str">
        <f t="shared" si="30"/>
        <v/>
      </c>
      <c r="V111" s="7" t="str">
        <f t="shared" si="31"/>
        <v>[{"ItemId":10002,"Num":3}]</v>
      </c>
    </row>
    <row r="112" spans="4:22" x14ac:dyDescent="0.15">
      <c r="D112" s="5">
        <v>102</v>
      </c>
      <c r="E112" s="15" t="s">
        <v>181</v>
      </c>
      <c r="F112" s="13">
        <v>3</v>
      </c>
      <c r="G112" s="13"/>
      <c r="H112" s="13"/>
      <c r="I112" s="13"/>
      <c r="J112" s="13"/>
      <c r="L112" s="7">
        <f>_xlfn.XLOOKUP(E112,[1]配置!$D$5:$D$1003,[1]配置!$B$5:$B$1003)</f>
        <v>10002</v>
      </c>
      <c r="M112" s="7">
        <f t="shared" si="24"/>
        <v>3</v>
      </c>
      <c r="P112" s="7" t="str">
        <f t="shared" si="25"/>
        <v>"ItemId":10002</v>
      </c>
      <c r="Q112" s="7" t="str">
        <f t="shared" si="26"/>
        <v>"Num":3</v>
      </c>
      <c r="R112" s="7" t="str">
        <f t="shared" si="27"/>
        <v>{"ItemId":10002,"Num":3}</v>
      </c>
      <c r="S112" s="7" t="str">
        <f t="shared" si="28"/>
        <v/>
      </c>
      <c r="T112" s="7" t="str">
        <f t="shared" si="29"/>
        <v/>
      </c>
      <c r="U112" s="7" t="str">
        <f t="shared" si="30"/>
        <v/>
      </c>
      <c r="V112" s="7" t="str">
        <f t="shared" si="31"/>
        <v>[{"ItemId":10002,"Num":3}]</v>
      </c>
    </row>
    <row r="113" spans="4:22" x14ac:dyDescent="0.15">
      <c r="D113" s="5">
        <v>103</v>
      </c>
      <c r="E113" s="15" t="s">
        <v>181</v>
      </c>
      <c r="F113" s="13">
        <v>3</v>
      </c>
      <c r="G113" s="13"/>
      <c r="H113" s="13"/>
      <c r="I113" s="13"/>
      <c r="J113" s="13"/>
      <c r="L113" s="7">
        <f>_xlfn.XLOOKUP(E113,[1]配置!$D$5:$D$1003,[1]配置!$B$5:$B$1003)</f>
        <v>10002</v>
      </c>
      <c r="M113" s="7">
        <f t="shared" si="24"/>
        <v>3</v>
      </c>
      <c r="P113" s="7" t="str">
        <f t="shared" si="25"/>
        <v>"ItemId":10002</v>
      </c>
      <c r="Q113" s="7" t="str">
        <f t="shared" si="26"/>
        <v>"Num":3</v>
      </c>
      <c r="R113" s="7" t="str">
        <f t="shared" si="27"/>
        <v>{"ItemId":10002,"Num":3}</v>
      </c>
      <c r="S113" s="7" t="str">
        <f t="shared" si="28"/>
        <v/>
      </c>
      <c r="T113" s="7" t="str">
        <f t="shared" si="29"/>
        <v/>
      </c>
      <c r="U113" s="7" t="str">
        <f t="shared" si="30"/>
        <v/>
      </c>
      <c r="V113" s="7" t="str">
        <f t="shared" si="31"/>
        <v>[{"ItemId":10002,"Num":3}]</v>
      </c>
    </row>
    <row r="114" spans="4:22" x14ac:dyDescent="0.15">
      <c r="D114" s="5">
        <v>104</v>
      </c>
      <c r="E114" s="15" t="s">
        <v>181</v>
      </c>
      <c r="F114" s="13">
        <v>3</v>
      </c>
      <c r="G114" s="13"/>
      <c r="H114" s="13"/>
      <c r="I114" s="13"/>
      <c r="J114" s="13"/>
      <c r="L114" s="7">
        <f>_xlfn.XLOOKUP(E114,[1]配置!$D$5:$D$1003,[1]配置!$B$5:$B$1003)</f>
        <v>10002</v>
      </c>
      <c r="M114" s="7">
        <f t="shared" si="24"/>
        <v>3</v>
      </c>
      <c r="P114" s="7" t="str">
        <f t="shared" si="25"/>
        <v>"ItemId":10002</v>
      </c>
      <c r="Q114" s="7" t="str">
        <f t="shared" si="26"/>
        <v>"Num":3</v>
      </c>
      <c r="R114" s="7" t="str">
        <f t="shared" si="27"/>
        <v>{"ItemId":10002,"Num":3}</v>
      </c>
      <c r="S114" s="7" t="str">
        <f t="shared" si="28"/>
        <v/>
      </c>
      <c r="T114" s="7" t="str">
        <f t="shared" si="29"/>
        <v/>
      </c>
      <c r="U114" s="7" t="str">
        <f t="shared" si="30"/>
        <v/>
      </c>
      <c r="V114" s="7" t="str">
        <f t="shared" si="31"/>
        <v>[{"ItemId":10002,"Num":3}]</v>
      </c>
    </row>
    <row r="115" spans="4:22" x14ac:dyDescent="0.15">
      <c r="D115" s="5">
        <v>105</v>
      </c>
      <c r="E115" s="15" t="s">
        <v>181</v>
      </c>
      <c r="F115" s="13">
        <v>3</v>
      </c>
      <c r="G115" s="13"/>
      <c r="H115" s="13"/>
      <c r="I115" s="13"/>
      <c r="J115" s="13"/>
      <c r="L115" s="7">
        <f>_xlfn.XLOOKUP(E115,[1]配置!$D$5:$D$1003,[1]配置!$B$5:$B$1003)</f>
        <v>10002</v>
      </c>
      <c r="M115" s="7">
        <f t="shared" si="24"/>
        <v>3</v>
      </c>
      <c r="P115" s="7" t="str">
        <f t="shared" si="25"/>
        <v>"ItemId":10002</v>
      </c>
      <c r="Q115" s="7" t="str">
        <f t="shared" si="26"/>
        <v>"Num":3</v>
      </c>
      <c r="R115" s="7" t="str">
        <f t="shared" si="27"/>
        <v>{"ItemId":10002,"Num":3}</v>
      </c>
      <c r="S115" s="7" t="str">
        <f t="shared" si="28"/>
        <v/>
      </c>
      <c r="T115" s="7" t="str">
        <f t="shared" si="29"/>
        <v/>
      </c>
      <c r="U115" s="7" t="str">
        <f t="shared" si="30"/>
        <v/>
      </c>
      <c r="V115" s="7" t="str">
        <f t="shared" si="31"/>
        <v>[{"ItemId":10002,"Num":3}]</v>
      </c>
    </row>
    <row r="116" spans="4:22" x14ac:dyDescent="0.15">
      <c r="D116" s="5">
        <v>106</v>
      </c>
      <c r="E116" s="15" t="s">
        <v>181</v>
      </c>
      <c r="F116" s="13">
        <v>3</v>
      </c>
      <c r="G116" s="13"/>
      <c r="H116" s="13"/>
      <c r="I116" s="13"/>
      <c r="J116" s="13"/>
      <c r="L116" s="7">
        <f>_xlfn.XLOOKUP(E116,[1]配置!$D$5:$D$1003,[1]配置!$B$5:$B$1003)</f>
        <v>10002</v>
      </c>
      <c r="M116" s="7">
        <f t="shared" si="24"/>
        <v>3</v>
      </c>
      <c r="P116" s="7" t="str">
        <f t="shared" si="25"/>
        <v>"ItemId":10002</v>
      </c>
      <c r="Q116" s="7" t="str">
        <f t="shared" si="26"/>
        <v>"Num":3</v>
      </c>
      <c r="R116" s="7" t="str">
        <f t="shared" si="27"/>
        <v>{"ItemId":10002,"Num":3}</v>
      </c>
      <c r="S116" s="7" t="str">
        <f t="shared" si="28"/>
        <v/>
      </c>
      <c r="T116" s="7" t="str">
        <f t="shared" si="29"/>
        <v/>
      </c>
      <c r="U116" s="7" t="str">
        <f t="shared" si="30"/>
        <v/>
      </c>
      <c r="V116" s="7" t="str">
        <f t="shared" si="31"/>
        <v>[{"ItemId":10002,"Num":3}]</v>
      </c>
    </row>
    <row r="117" spans="4:22" x14ac:dyDescent="0.15">
      <c r="D117" s="5">
        <v>107</v>
      </c>
      <c r="E117" s="15" t="s">
        <v>181</v>
      </c>
      <c r="F117" s="13">
        <v>3</v>
      </c>
      <c r="G117" s="13"/>
      <c r="H117" s="13"/>
      <c r="I117" s="13"/>
      <c r="J117" s="13"/>
      <c r="L117" s="7">
        <f>_xlfn.XLOOKUP(E117,[1]配置!$D$5:$D$1003,[1]配置!$B$5:$B$1003)</f>
        <v>10002</v>
      </c>
      <c r="M117" s="7">
        <f t="shared" si="24"/>
        <v>3</v>
      </c>
      <c r="P117" s="7" t="str">
        <f t="shared" si="25"/>
        <v>"ItemId":10002</v>
      </c>
      <c r="Q117" s="7" t="str">
        <f t="shared" si="26"/>
        <v>"Num":3</v>
      </c>
      <c r="R117" s="7" t="str">
        <f t="shared" si="27"/>
        <v>{"ItemId":10002,"Num":3}</v>
      </c>
      <c r="S117" s="7" t="str">
        <f t="shared" si="28"/>
        <v/>
      </c>
      <c r="T117" s="7" t="str">
        <f t="shared" si="29"/>
        <v/>
      </c>
      <c r="U117" s="7" t="str">
        <f t="shared" si="30"/>
        <v/>
      </c>
      <c r="V117" s="7" t="str">
        <f t="shared" si="31"/>
        <v>[{"ItemId":10002,"Num":3}]</v>
      </c>
    </row>
    <row r="118" spans="4:22" x14ac:dyDescent="0.15">
      <c r="D118" s="5">
        <v>108</v>
      </c>
      <c r="E118" s="15" t="s">
        <v>181</v>
      </c>
      <c r="F118" s="13">
        <v>3</v>
      </c>
      <c r="G118" s="13"/>
      <c r="H118" s="13"/>
      <c r="I118" s="13"/>
      <c r="J118" s="13"/>
      <c r="L118" s="7">
        <f>_xlfn.XLOOKUP(E118,[1]配置!$D$5:$D$1003,[1]配置!$B$5:$B$1003)</f>
        <v>10002</v>
      </c>
      <c r="M118" s="7">
        <f t="shared" si="24"/>
        <v>3</v>
      </c>
      <c r="P118" s="7" t="str">
        <f t="shared" si="25"/>
        <v>"ItemId":10002</v>
      </c>
      <c r="Q118" s="7" t="str">
        <f t="shared" si="26"/>
        <v>"Num":3</v>
      </c>
      <c r="R118" s="7" t="str">
        <f t="shared" si="27"/>
        <v>{"ItemId":10002,"Num":3}</v>
      </c>
      <c r="S118" s="7" t="str">
        <f t="shared" si="28"/>
        <v/>
      </c>
      <c r="T118" s="7" t="str">
        <f t="shared" si="29"/>
        <v/>
      </c>
      <c r="U118" s="7" t="str">
        <f t="shared" si="30"/>
        <v/>
      </c>
      <c r="V118" s="7" t="str">
        <f t="shared" si="31"/>
        <v>[{"ItemId":10002,"Num":3}]</v>
      </c>
    </row>
    <row r="119" spans="4:22" x14ac:dyDescent="0.15">
      <c r="D119" s="5">
        <v>109</v>
      </c>
      <c r="E119" s="15" t="s">
        <v>181</v>
      </c>
      <c r="F119" s="13">
        <v>3</v>
      </c>
      <c r="G119" s="13"/>
      <c r="H119" s="13"/>
      <c r="I119" s="13"/>
      <c r="J119" s="13"/>
      <c r="L119" s="7">
        <f>_xlfn.XLOOKUP(E119,[1]配置!$D$5:$D$1003,[1]配置!$B$5:$B$1003)</f>
        <v>10002</v>
      </c>
      <c r="M119" s="7">
        <f t="shared" si="24"/>
        <v>3</v>
      </c>
      <c r="P119" s="7" t="str">
        <f t="shared" si="25"/>
        <v>"ItemId":10002</v>
      </c>
      <c r="Q119" s="7" t="str">
        <f t="shared" si="26"/>
        <v>"Num":3</v>
      </c>
      <c r="R119" s="7" t="str">
        <f t="shared" si="27"/>
        <v>{"ItemId":10002,"Num":3}</v>
      </c>
      <c r="S119" s="7" t="str">
        <f t="shared" si="28"/>
        <v/>
      </c>
      <c r="T119" s="7" t="str">
        <f t="shared" si="29"/>
        <v/>
      </c>
      <c r="U119" s="7" t="str">
        <f t="shared" si="30"/>
        <v/>
      </c>
      <c r="V119" s="7" t="str">
        <f t="shared" si="31"/>
        <v>[{"ItemId":10002,"Num":3}]</v>
      </c>
    </row>
    <row r="120" spans="4:22" x14ac:dyDescent="0.15">
      <c r="D120" s="5">
        <v>110</v>
      </c>
      <c r="E120" s="15" t="s">
        <v>181</v>
      </c>
      <c r="F120" s="13">
        <v>3</v>
      </c>
      <c r="G120" s="13"/>
      <c r="H120" s="13"/>
      <c r="I120" s="13"/>
      <c r="J120" s="13"/>
      <c r="L120" s="7">
        <f>_xlfn.XLOOKUP(E120,[1]配置!$D$5:$D$1003,[1]配置!$B$5:$B$1003)</f>
        <v>10002</v>
      </c>
      <c r="M120" s="7">
        <f t="shared" si="24"/>
        <v>3</v>
      </c>
      <c r="P120" s="7" t="str">
        <f t="shared" si="25"/>
        <v>"ItemId":10002</v>
      </c>
      <c r="Q120" s="7" t="str">
        <f t="shared" si="26"/>
        <v>"Num":3</v>
      </c>
      <c r="R120" s="7" t="str">
        <f t="shared" si="27"/>
        <v>{"ItemId":10002,"Num":3}</v>
      </c>
      <c r="S120" s="7" t="str">
        <f t="shared" si="28"/>
        <v/>
      </c>
      <c r="T120" s="7" t="str">
        <f t="shared" si="29"/>
        <v/>
      </c>
      <c r="U120" s="7" t="str">
        <f t="shared" si="30"/>
        <v/>
      </c>
      <c r="V120" s="7" t="str">
        <f t="shared" si="31"/>
        <v>[{"ItemId":10002,"Num":3}]</v>
      </c>
    </row>
    <row r="121" spans="4:22" x14ac:dyDescent="0.15">
      <c r="D121" s="5">
        <v>111</v>
      </c>
      <c r="E121" s="15" t="s">
        <v>181</v>
      </c>
      <c r="F121" s="13">
        <v>3</v>
      </c>
      <c r="G121" s="13"/>
      <c r="H121" s="13"/>
      <c r="I121" s="13"/>
      <c r="J121" s="13"/>
      <c r="L121" s="7">
        <f>_xlfn.XLOOKUP(E121,[1]配置!$D$5:$D$1003,[1]配置!$B$5:$B$1003)</f>
        <v>10002</v>
      </c>
      <c r="M121" s="7">
        <f t="shared" si="24"/>
        <v>3</v>
      </c>
      <c r="P121" s="7" t="str">
        <f t="shared" si="25"/>
        <v>"ItemId":10002</v>
      </c>
      <c r="Q121" s="7" t="str">
        <f t="shared" si="26"/>
        <v>"Num":3</v>
      </c>
      <c r="R121" s="7" t="str">
        <f t="shared" si="27"/>
        <v>{"ItemId":10002,"Num":3}</v>
      </c>
      <c r="S121" s="7" t="str">
        <f t="shared" si="28"/>
        <v/>
      </c>
      <c r="T121" s="7" t="str">
        <f t="shared" si="29"/>
        <v/>
      </c>
      <c r="U121" s="7" t="str">
        <f t="shared" si="30"/>
        <v/>
      </c>
      <c r="V121" s="7" t="str">
        <f t="shared" si="31"/>
        <v>[{"ItemId":10002,"Num":3}]</v>
      </c>
    </row>
    <row r="122" spans="4:22" x14ac:dyDescent="0.15">
      <c r="D122" s="5">
        <v>112</v>
      </c>
      <c r="E122" s="15" t="s">
        <v>181</v>
      </c>
      <c r="F122" s="13">
        <v>3</v>
      </c>
      <c r="G122" s="13"/>
      <c r="H122" s="13"/>
      <c r="I122" s="13"/>
      <c r="J122" s="13"/>
      <c r="L122" s="7">
        <f>_xlfn.XLOOKUP(E122,[1]配置!$D$5:$D$1003,[1]配置!$B$5:$B$1003)</f>
        <v>10002</v>
      </c>
      <c r="M122" s="7">
        <f t="shared" si="24"/>
        <v>3</v>
      </c>
      <c r="P122" s="7" t="str">
        <f t="shared" si="25"/>
        <v>"ItemId":10002</v>
      </c>
      <c r="Q122" s="7" t="str">
        <f t="shared" si="26"/>
        <v>"Num":3</v>
      </c>
      <c r="R122" s="7" t="str">
        <f t="shared" si="27"/>
        <v>{"ItemId":10002,"Num":3}</v>
      </c>
      <c r="S122" s="7" t="str">
        <f t="shared" si="28"/>
        <v/>
      </c>
      <c r="T122" s="7" t="str">
        <f t="shared" si="29"/>
        <v/>
      </c>
      <c r="U122" s="7" t="str">
        <f t="shared" si="30"/>
        <v/>
      </c>
      <c r="V122" s="7" t="str">
        <f t="shared" si="31"/>
        <v>[{"ItemId":10002,"Num":3}]</v>
      </c>
    </row>
    <row r="123" spans="4:22" x14ac:dyDescent="0.15">
      <c r="D123" s="5">
        <v>113</v>
      </c>
      <c r="E123" s="15" t="s">
        <v>181</v>
      </c>
      <c r="F123" s="13">
        <v>3</v>
      </c>
      <c r="G123" s="13"/>
      <c r="H123" s="13"/>
      <c r="I123" s="13"/>
      <c r="J123" s="13"/>
      <c r="L123" s="7">
        <f>_xlfn.XLOOKUP(E123,[1]配置!$D$5:$D$1003,[1]配置!$B$5:$B$1003)</f>
        <v>10002</v>
      </c>
      <c r="M123" s="7">
        <f t="shared" si="24"/>
        <v>3</v>
      </c>
      <c r="P123" s="7" t="str">
        <f t="shared" si="25"/>
        <v>"ItemId":10002</v>
      </c>
      <c r="Q123" s="7" t="str">
        <f t="shared" si="26"/>
        <v>"Num":3</v>
      </c>
      <c r="R123" s="7" t="str">
        <f t="shared" si="27"/>
        <v>{"ItemId":10002,"Num":3}</v>
      </c>
      <c r="S123" s="7" t="str">
        <f t="shared" si="28"/>
        <v/>
      </c>
      <c r="T123" s="7" t="str">
        <f t="shared" si="29"/>
        <v/>
      </c>
      <c r="U123" s="7" t="str">
        <f t="shared" si="30"/>
        <v/>
      </c>
      <c r="V123" s="7" t="str">
        <f t="shared" si="31"/>
        <v>[{"ItemId":10002,"Num":3}]</v>
      </c>
    </row>
    <row r="124" spans="4:22" x14ac:dyDescent="0.15">
      <c r="D124" s="5">
        <v>114</v>
      </c>
      <c r="E124" s="15" t="s">
        <v>181</v>
      </c>
      <c r="F124" s="13">
        <v>3</v>
      </c>
      <c r="G124" s="13"/>
      <c r="H124" s="13"/>
      <c r="I124" s="13"/>
      <c r="J124" s="13"/>
      <c r="L124" s="7">
        <f>_xlfn.XLOOKUP(E124,[1]配置!$D$5:$D$1003,[1]配置!$B$5:$B$1003)</f>
        <v>10002</v>
      </c>
      <c r="M124" s="7">
        <f t="shared" si="24"/>
        <v>3</v>
      </c>
      <c r="P124" s="7" t="str">
        <f t="shared" si="25"/>
        <v>"ItemId":10002</v>
      </c>
      <c r="Q124" s="7" t="str">
        <f t="shared" si="26"/>
        <v>"Num":3</v>
      </c>
      <c r="R124" s="7" t="str">
        <f t="shared" si="27"/>
        <v>{"ItemId":10002,"Num":3}</v>
      </c>
      <c r="S124" s="7" t="str">
        <f t="shared" si="28"/>
        <v/>
      </c>
      <c r="T124" s="7" t="str">
        <f t="shared" si="29"/>
        <v/>
      </c>
      <c r="U124" s="7" t="str">
        <f t="shared" si="30"/>
        <v/>
      </c>
      <c r="V124" s="7" t="str">
        <f t="shared" si="31"/>
        <v>[{"ItemId":10002,"Num":3}]</v>
      </c>
    </row>
    <row r="125" spans="4:22" x14ac:dyDescent="0.15">
      <c r="D125" s="5">
        <v>115</v>
      </c>
      <c r="E125" s="15" t="s">
        <v>181</v>
      </c>
      <c r="F125" s="13">
        <v>3</v>
      </c>
      <c r="G125" s="13"/>
      <c r="H125" s="13"/>
      <c r="I125" s="13"/>
      <c r="J125" s="13"/>
      <c r="L125" s="7">
        <f>_xlfn.XLOOKUP(E125,[1]配置!$D$5:$D$1003,[1]配置!$B$5:$B$1003)</f>
        <v>10002</v>
      </c>
      <c r="M125" s="7">
        <f t="shared" si="24"/>
        <v>3</v>
      </c>
      <c r="P125" s="7" t="str">
        <f t="shared" si="25"/>
        <v>"ItemId":10002</v>
      </c>
      <c r="Q125" s="7" t="str">
        <f t="shared" si="26"/>
        <v>"Num":3</v>
      </c>
      <c r="R125" s="7" t="str">
        <f t="shared" si="27"/>
        <v>{"ItemId":10002,"Num":3}</v>
      </c>
      <c r="S125" s="7" t="str">
        <f t="shared" si="28"/>
        <v/>
      </c>
      <c r="T125" s="7" t="str">
        <f t="shared" si="29"/>
        <v/>
      </c>
      <c r="U125" s="7" t="str">
        <f t="shared" si="30"/>
        <v/>
      </c>
      <c r="V125" s="7" t="str">
        <f t="shared" si="31"/>
        <v>[{"ItemId":10002,"Num":3}]</v>
      </c>
    </row>
    <row r="126" spans="4:22" x14ac:dyDescent="0.15">
      <c r="D126" s="5">
        <v>116</v>
      </c>
      <c r="E126" s="15" t="s">
        <v>181</v>
      </c>
      <c r="F126" s="13">
        <v>3</v>
      </c>
      <c r="G126" s="13"/>
      <c r="H126" s="13"/>
      <c r="I126" s="13"/>
      <c r="J126" s="13"/>
      <c r="L126" s="7">
        <f>_xlfn.XLOOKUP(E126,[1]配置!$D$5:$D$1003,[1]配置!$B$5:$B$1003)</f>
        <v>10002</v>
      </c>
      <c r="M126" s="7">
        <f t="shared" si="24"/>
        <v>3</v>
      </c>
      <c r="P126" s="7" t="str">
        <f t="shared" si="25"/>
        <v>"ItemId":10002</v>
      </c>
      <c r="Q126" s="7" t="str">
        <f t="shared" si="26"/>
        <v>"Num":3</v>
      </c>
      <c r="R126" s="7" t="str">
        <f t="shared" si="27"/>
        <v>{"ItemId":10002,"Num":3}</v>
      </c>
      <c r="S126" s="7" t="str">
        <f t="shared" si="28"/>
        <v/>
      </c>
      <c r="T126" s="7" t="str">
        <f t="shared" si="29"/>
        <v/>
      </c>
      <c r="U126" s="7" t="str">
        <f t="shared" si="30"/>
        <v/>
      </c>
      <c r="V126" s="7" t="str">
        <f t="shared" si="31"/>
        <v>[{"ItemId":10002,"Num":3}]</v>
      </c>
    </row>
    <row r="127" spans="4:22" x14ac:dyDescent="0.15">
      <c r="D127" s="5">
        <v>117</v>
      </c>
      <c r="E127" s="15" t="s">
        <v>181</v>
      </c>
      <c r="F127" s="13">
        <v>3</v>
      </c>
      <c r="G127" s="13"/>
      <c r="H127" s="13"/>
      <c r="I127" s="13"/>
      <c r="J127" s="13"/>
      <c r="L127" s="7">
        <f>_xlfn.XLOOKUP(E127,[1]配置!$D$5:$D$1003,[1]配置!$B$5:$B$1003)</f>
        <v>10002</v>
      </c>
      <c r="M127" s="7">
        <f t="shared" si="24"/>
        <v>3</v>
      </c>
      <c r="P127" s="7" t="str">
        <f t="shared" si="25"/>
        <v>"ItemId":10002</v>
      </c>
      <c r="Q127" s="7" t="str">
        <f t="shared" si="26"/>
        <v>"Num":3</v>
      </c>
      <c r="R127" s="7" t="str">
        <f t="shared" si="27"/>
        <v>{"ItemId":10002,"Num":3}</v>
      </c>
      <c r="S127" s="7" t="str">
        <f t="shared" si="28"/>
        <v/>
      </c>
      <c r="T127" s="7" t="str">
        <f t="shared" si="29"/>
        <v/>
      </c>
      <c r="U127" s="7" t="str">
        <f t="shared" si="30"/>
        <v/>
      </c>
      <c r="V127" s="7" t="str">
        <f t="shared" si="31"/>
        <v>[{"ItemId":10002,"Num":3}]</v>
      </c>
    </row>
    <row r="128" spans="4:22" x14ac:dyDescent="0.15">
      <c r="D128" s="5">
        <v>118</v>
      </c>
      <c r="E128" s="15" t="s">
        <v>181</v>
      </c>
      <c r="F128" s="13">
        <v>3</v>
      </c>
      <c r="G128" s="13"/>
      <c r="H128" s="13"/>
      <c r="I128" s="13"/>
      <c r="J128" s="13"/>
      <c r="L128" s="7">
        <f>_xlfn.XLOOKUP(E128,[1]配置!$D$5:$D$1003,[1]配置!$B$5:$B$1003)</f>
        <v>10002</v>
      </c>
      <c r="M128" s="7">
        <f t="shared" si="24"/>
        <v>3</v>
      </c>
      <c r="P128" s="7" t="str">
        <f t="shared" si="25"/>
        <v>"ItemId":10002</v>
      </c>
      <c r="Q128" s="7" t="str">
        <f t="shared" si="26"/>
        <v>"Num":3</v>
      </c>
      <c r="R128" s="7" t="str">
        <f t="shared" si="27"/>
        <v>{"ItemId":10002,"Num":3}</v>
      </c>
      <c r="S128" s="7" t="str">
        <f t="shared" si="28"/>
        <v/>
      </c>
      <c r="T128" s="7" t="str">
        <f t="shared" si="29"/>
        <v/>
      </c>
      <c r="U128" s="7" t="str">
        <f t="shared" si="30"/>
        <v/>
      </c>
      <c r="V128" s="7" t="str">
        <f t="shared" si="31"/>
        <v>[{"ItemId":10002,"Num":3}]</v>
      </c>
    </row>
    <row r="129" spans="4:22" x14ac:dyDescent="0.15">
      <c r="D129" s="5">
        <v>119</v>
      </c>
      <c r="E129" s="15" t="s">
        <v>181</v>
      </c>
      <c r="F129" s="13">
        <v>3</v>
      </c>
      <c r="G129" s="13"/>
      <c r="H129" s="13"/>
      <c r="I129" s="13"/>
      <c r="J129" s="13"/>
      <c r="L129" s="7">
        <f>_xlfn.XLOOKUP(E129,[1]配置!$D$5:$D$1003,[1]配置!$B$5:$B$1003)</f>
        <v>10002</v>
      </c>
      <c r="M129" s="7">
        <f t="shared" si="24"/>
        <v>3</v>
      </c>
      <c r="P129" s="7" t="str">
        <f t="shared" si="25"/>
        <v>"ItemId":10002</v>
      </c>
      <c r="Q129" s="7" t="str">
        <f t="shared" si="26"/>
        <v>"Num":3</v>
      </c>
      <c r="R129" s="7" t="str">
        <f t="shared" si="27"/>
        <v>{"ItemId":10002,"Num":3}</v>
      </c>
      <c r="S129" s="7" t="str">
        <f t="shared" si="28"/>
        <v/>
      </c>
      <c r="T129" s="7" t="str">
        <f t="shared" si="29"/>
        <v/>
      </c>
      <c r="U129" s="7" t="str">
        <f t="shared" si="30"/>
        <v/>
      </c>
      <c r="V129" s="7" t="str">
        <f t="shared" si="31"/>
        <v>[{"ItemId":10002,"Num":3}]</v>
      </c>
    </row>
    <row r="130" spans="4:22" x14ac:dyDescent="0.15">
      <c r="D130" s="5">
        <v>120</v>
      </c>
      <c r="E130" s="15" t="s">
        <v>181</v>
      </c>
      <c r="F130" s="13">
        <v>3</v>
      </c>
      <c r="G130" s="13"/>
      <c r="H130" s="13"/>
      <c r="I130" s="13"/>
      <c r="J130" s="13"/>
      <c r="L130" s="7">
        <f>_xlfn.XLOOKUP(E130,[1]配置!$D$5:$D$1003,[1]配置!$B$5:$B$1003)</f>
        <v>10002</v>
      </c>
      <c r="M130" s="7">
        <f t="shared" si="24"/>
        <v>3</v>
      </c>
      <c r="P130" s="7" t="str">
        <f t="shared" si="25"/>
        <v>"ItemId":10002</v>
      </c>
      <c r="Q130" s="7" t="str">
        <f t="shared" si="26"/>
        <v>"Num":3</v>
      </c>
      <c r="R130" s="7" t="str">
        <f t="shared" si="27"/>
        <v>{"ItemId":10002,"Num":3}</v>
      </c>
      <c r="S130" s="7" t="str">
        <f t="shared" si="28"/>
        <v/>
      </c>
      <c r="T130" s="7" t="str">
        <f t="shared" si="29"/>
        <v/>
      </c>
      <c r="U130" s="7" t="str">
        <f t="shared" si="30"/>
        <v/>
      </c>
      <c r="V130" s="7" t="str">
        <f t="shared" si="31"/>
        <v>[{"ItemId":10002,"Num":3}]</v>
      </c>
    </row>
  </sheetData>
  <mergeCells count="1">
    <mergeCell ref="E8:J8"/>
  </mergeCells>
  <phoneticPr fontId="4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9735A-60D0-4C1C-A81F-4038BCC1FB8E}">
  <dimension ref="A1:T129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23" sqref="I23"/>
    </sheetView>
  </sheetViews>
  <sheetFormatPr defaultRowHeight="13.5" x14ac:dyDescent="0.15"/>
  <cols>
    <col min="1" max="6" width="9" style="7"/>
    <col min="7" max="7" width="9.5" style="7" bestFit="1" customWidth="1"/>
    <col min="8" max="8" width="9" style="7"/>
    <col min="9" max="12" width="13" style="7" bestFit="1" customWidth="1"/>
    <col min="13" max="15" width="9" style="7"/>
    <col min="16" max="16" width="9.5" style="7" bestFit="1" customWidth="1"/>
    <col min="17" max="17" width="16.125" style="7" bestFit="1" customWidth="1"/>
    <col min="18" max="18" width="16.5" style="7" customWidth="1"/>
    <col min="19" max="19" width="33.875" style="7" bestFit="1" customWidth="1"/>
    <col min="20" max="16384" width="9" style="7"/>
  </cols>
  <sheetData>
    <row r="1" spans="1:20" x14ac:dyDescent="0.15">
      <c r="A1" s="7" t="s">
        <v>87</v>
      </c>
      <c r="B1" s="7" t="s">
        <v>88</v>
      </c>
      <c r="C1" s="7" t="s">
        <v>89</v>
      </c>
    </row>
    <row r="2" spans="1:20" x14ac:dyDescent="0.15">
      <c r="A2" s="7" t="s">
        <v>90</v>
      </c>
      <c r="B2" s="7" t="s">
        <v>91</v>
      </c>
    </row>
    <row r="3" spans="1:20" x14ac:dyDescent="0.15">
      <c r="A3" s="7" t="s">
        <v>92</v>
      </c>
    </row>
    <row r="4" spans="1:20" x14ac:dyDescent="0.15">
      <c r="A4" s="7" t="s">
        <v>93</v>
      </c>
    </row>
    <row r="7" spans="1:20" x14ac:dyDescent="0.15">
      <c r="E7" s="10"/>
      <c r="F7" s="10"/>
      <c r="G7" s="10"/>
      <c r="H7" s="10"/>
      <c r="I7" s="10"/>
      <c r="J7" s="10"/>
      <c r="K7" s="10"/>
      <c r="L7" s="10"/>
      <c r="M7" s="9"/>
    </row>
    <row r="8" spans="1:20" x14ac:dyDescent="0.15">
      <c r="E8" s="10" t="s">
        <v>158</v>
      </c>
      <c r="F8" s="11" t="s">
        <v>159</v>
      </c>
      <c r="G8" s="11" t="s">
        <v>160</v>
      </c>
      <c r="H8" s="10" t="s">
        <v>161</v>
      </c>
      <c r="I8" s="10" t="s">
        <v>162</v>
      </c>
      <c r="J8" s="10" t="s">
        <v>163</v>
      </c>
      <c r="K8" s="10" t="s">
        <v>164</v>
      </c>
      <c r="L8" s="10" t="s">
        <v>165</v>
      </c>
      <c r="M8" s="9"/>
    </row>
    <row r="9" spans="1:20" x14ac:dyDescent="0.15">
      <c r="E9" s="10"/>
      <c r="F9" s="10"/>
      <c r="G9" s="10"/>
      <c r="H9" s="10" t="s">
        <v>166</v>
      </c>
      <c r="I9" s="10" t="s">
        <v>167</v>
      </c>
      <c r="J9" s="10" t="s">
        <v>168</v>
      </c>
      <c r="K9" s="10"/>
      <c r="L9" s="10"/>
      <c r="M9" s="9"/>
      <c r="O9" s="23" t="s">
        <v>173</v>
      </c>
      <c r="P9" s="23" t="s">
        <v>174</v>
      </c>
    </row>
    <row r="10" spans="1:20" x14ac:dyDescent="0.15">
      <c r="E10" s="5">
        <v>1</v>
      </c>
      <c r="F10" s="28" t="s">
        <v>169</v>
      </c>
      <c r="G10" s="29">
        <v>12000</v>
      </c>
      <c r="H10" s="24">
        <v>900</v>
      </c>
      <c r="I10" s="24">
        <v>6</v>
      </c>
      <c r="J10" s="30">
        <v>1.5</v>
      </c>
      <c r="K10" s="29">
        <v>72000</v>
      </c>
      <c r="L10" s="17">
        <v>1152000</v>
      </c>
      <c r="M10" s="9">
        <v>13.550700000000001</v>
      </c>
      <c r="O10" s="7">
        <f>_xlfn.XLOOKUP(F10,[1]配置!$D:$D,[1]配置!$B:$B)</f>
        <v>50003</v>
      </c>
      <c r="P10" s="7">
        <f>G10</f>
        <v>12000</v>
      </c>
      <c r="Q10" s="7" t="str">
        <f>$B$2&amp;O$9&amp;$B$2&amp;$B$1&amp;O10</f>
        <v>"ItemId":50003</v>
      </c>
      <c r="R10" s="7" t="str">
        <f>$B$2&amp;P$9&amp;$B$2&amp;$B$1&amp;P10</f>
        <v>"Num":12000</v>
      </c>
      <c r="S10" s="7" t="str">
        <f>$A$1&amp;$A$3&amp;_xlfn.TEXTJOIN($C$1,1,Q10:R10)&amp;$A$4&amp;$A$2</f>
        <v>[{"ItemId":50003,"Num":12000}]</v>
      </c>
      <c r="T10" s="7">
        <f>IF(F10=$F$10,ROUND(LOG(G10,2),4),0)</f>
        <v>13.550700000000001</v>
      </c>
    </row>
    <row r="11" spans="1:20" x14ac:dyDescent="0.15">
      <c r="E11" s="5">
        <v>2</v>
      </c>
      <c r="F11" s="14" t="s">
        <v>171</v>
      </c>
      <c r="G11" s="24">
        <v>1</v>
      </c>
      <c r="H11" s="24">
        <v>2880</v>
      </c>
      <c r="I11" s="24">
        <v>5</v>
      </c>
      <c r="J11" s="30">
        <v>4</v>
      </c>
      <c r="K11" s="24">
        <v>5</v>
      </c>
      <c r="L11" s="24">
        <v>30</v>
      </c>
      <c r="M11" s="9"/>
      <c r="O11" s="7">
        <f>_xlfn.XLOOKUP(F11,[1]配置!$D:$D,[1]配置!$B:$B)</f>
        <v>50002</v>
      </c>
      <c r="P11" s="7">
        <f t="shared" ref="P11:P74" si="0">G11</f>
        <v>1</v>
      </c>
      <c r="Q11" s="7" t="str">
        <f t="shared" ref="Q11:Q74" si="1">$B$2&amp;O$9&amp;$B$2&amp;$B$1&amp;O11</f>
        <v>"ItemId":50002</v>
      </c>
      <c r="R11" s="7" t="str">
        <f t="shared" ref="R11:R74" si="2">$B$2&amp;P$9&amp;$B$2&amp;$B$1&amp;P11</f>
        <v>"Num":1</v>
      </c>
      <c r="S11" s="7" t="str">
        <f t="shared" ref="S11:S74" si="3">$A$1&amp;$A$3&amp;_xlfn.TEXTJOIN($C$1,1,Q11:R11)&amp;$A$4&amp;$A$2</f>
        <v>[{"ItemId":50002,"Num":1}]</v>
      </c>
      <c r="T11" s="7">
        <f t="shared" ref="T11:T74" si="4">IF(F11=$F$10,ROUND(LOG(G11,2),4),0)</f>
        <v>0</v>
      </c>
    </row>
    <row r="12" spans="1:20" x14ac:dyDescent="0.15">
      <c r="E12" s="5">
        <v>3</v>
      </c>
      <c r="F12" s="14" t="s">
        <v>171</v>
      </c>
      <c r="G12" s="24">
        <v>2</v>
      </c>
      <c r="H12" s="24">
        <v>4320</v>
      </c>
      <c r="I12" s="24">
        <v>5</v>
      </c>
      <c r="J12" s="30">
        <v>6</v>
      </c>
      <c r="K12" s="24">
        <v>10</v>
      </c>
      <c r="L12" s="24">
        <v>40</v>
      </c>
      <c r="M12" s="31"/>
      <c r="O12" s="7">
        <f>_xlfn.XLOOKUP(F12,[1]配置!$D:$D,[1]配置!$B:$B)</f>
        <v>50002</v>
      </c>
      <c r="P12" s="7">
        <f t="shared" si="0"/>
        <v>2</v>
      </c>
      <c r="Q12" s="7" t="str">
        <f t="shared" si="1"/>
        <v>"ItemId":50002</v>
      </c>
      <c r="R12" s="7" t="str">
        <f t="shared" si="2"/>
        <v>"Num":2</v>
      </c>
      <c r="S12" s="7" t="str">
        <f t="shared" si="3"/>
        <v>[{"ItemId":50002,"Num":2}]</v>
      </c>
      <c r="T12" s="7">
        <f t="shared" si="4"/>
        <v>0</v>
      </c>
    </row>
    <row r="13" spans="1:20" x14ac:dyDescent="0.15">
      <c r="E13" s="5">
        <v>4</v>
      </c>
      <c r="F13" s="14" t="s">
        <v>172</v>
      </c>
      <c r="G13" s="24">
        <v>1</v>
      </c>
      <c r="H13" s="24">
        <v>43200</v>
      </c>
      <c r="I13" s="24">
        <v>1</v>
      </c>
      <c r="J13" s="30">
        <v>12</v>
      </c>
      <c r="K13" s="24">
        <v>1</v>
      </c>
      <c r="L13" s="32">
        <v>2</v>
      </c>
      <c r="M13" s="9"/>
      <c r="O13" s="7">
        <f>_xlfn.XLOOKUP(F13,[1]配置!$D:$D,[1]配置!$B:$B)</f>
        <v>10001</v>
      </c>
      <c r="P13" s="7">
        <f t="shared" si="0"/>
        <v>1</v>
      </c>
      <c r="Q13" s="7" t="str">
        <f t="shared" si="1"/>
        <v>"ItemId":10001</v>
      </c>
      <c r="R13" s="7" t="str">
        <f t="shared" si="2"/>
        <v>"Num":1</v>
      </c>
      <c r="S13" s="7" t="str">
        <f t="shared" si="3"/>
        <v>[{"ItemId":10001,"Num":1}]</v>
      </c>
      <c r="T13" s="7">
        <f t="shared" si="4"/>
        <v>0</v>
      </c>
    </row>
    <row r="14" spans="1:20" x14ac:dyDescent="0.15">
      <c r="E14" s="5">
        <v>5</v>
      </c>
      <c r="F14" s="28" t="s">
        <v>170</v>
      </c>
      <c r="G14" s="24">
        <v>300</v>
      </c>
      <c r="H14" s="24">
        <v>3600</v>
      </c>
      <c r="I14" s="24">
        <v>5</v>
      </c>
      <c r="J14" s="30">
        <v>5</v>
      </c>
      <c r="K14" s="24">
        <v>1500</v>
      </c>
      <c r="L14" s="24">
        <v>7200</v>
      </c>
      <c r="M14" s="9"/>
      <c r="O14" s="7">
        <f>_xlfn.XLOOKUP(F14,[1]配置!$D:$D,[1]配置!$B:$B)</f>
        <v>50004</v>
      </c>
      <c r="P14" s="7">
        <f t="shared" si="0"/>
        <v>300</v>
      </c>
      <c r="Q14" s="7" t="str">
        <f t="shared" si="1"/>
        <v>"ItemId":50004</v>
      </c>
      <c r="R14" s="7" t="str">
        <f t="shared" si="2"/>
        <v>"Num":300</v>
      </c>
      <c r="S14" s="7" t="str">
        <f t="shared" si="3"/>
        <v>[{"ItemId":50004,"Num":300}]</v>
      </c>
      <c r="T14" s="7">
        <f t="shared" si="4"/>
        <v>0</v>
      </c>
    </row>
    <row r="15" spans="1:20" x14ac:dyDescent="0.15">
      <c r="E15" s="5">
        <v>6</v>
      </c>
      <c r="F15" s="14" t="s">
        <v>171</v>
      </c>
      <c r="G15" s="24">
        <v>2</v>
      </c>
      <c r="H15" s="24">
        <v>4320</v>
      </c>
      <c r="I15" s="24">
        <v>5</v>
      </c>
      <c r="J15" s="30">
        <v>6</v>
      </c>
      <c r="K15" s="24">
        <v>10</v>
      </c>
      <c r="L15" s="24">
        <v>40</v>
      </c>
      <c r="M15" s="9"/>
      <c r="O15" s="7">
        <f>_xlfn.XLOOKUP(F15,[1]配置!$D:$D,[1]配置!$B:$B)</f>
        <v>50002</v>
      </c>
      <c r="P15" s="7">
        <f t="shared" si="0"/>
        <v>2</v>
      </c>
      <c r="Q15" s="7" t="str">
        <f t="shared" si="1"/>
        <v>"ItemId":50002</v>
      </c>
      <c r="R15" s="7" t="str">
        <f t="shared" si="2"/>
        <v>"Num":2</v>
      </c>
      <c r="S15" s="7" t="str">
        <f t="shared" si="3"/>
        <v>[{"ItemId":50002,"Num":2}]</v>
      </c>
      <c r="T15" s="7">
        <f t="shared" si="4"/>
        <v>0</v>
      </c>
    </row>
    <row r="16" spans="1:20" x14ac:dyDescent="0.15">
      <c r="E16" s="5">
        <v>7</v>
      </c>
      <c r="F16" s="14" t="s">
        <v>171</v>
      </c>
      <c r="G16" s="24">
        <v>1</v>
      </c>
      <c r="H16" s="24">
        <v>2880</v>
      </c>
      <c r="I16" s="24">
        <v>5</v>
      </c>
      <c r="J16" s="30">
        <v>4</v>
      </c>
      <c r="K16" s="24">
        <v>5</v>
      </c>
      <c r="L16" s="24">
        <v>30</v>
      </c>
      <c r="M16" s="9"/>
      <c r="O16" s="7">
        <f>_xlfn.XLOOKUP(F16,[1]配置!$D:$D,[1]配置!$B:$B)</f>
        <v>50002</v>
      </c>
      <c r="P16" s="7">
        <f t="shared" si="0"/>
        <v>1</v>
      </c>
      <c r="Q16" s="7" t="str">
        <f t="shared" si="1"/>
        <v>"ItemId":50002</v>
      </c>
      <c r="R16" s="7" t="str">
        <f t="shared" si="2"/>
        <v>"Num":1</v>
      </c>
      <c r="S16" s="7" t="str">
        <f t="shared" si="3"/>
        <v>[{"ItemId":50002,"Num":1}]</v>
      </c>
      <c r="T16" s="7">
        <f t="shared" si="4"/>
        <v>0</v>
      </c>
    </row>
    <row r="17" spans="5:20" x14ac:dyDescent="0.15">
      <c r="E17" s="5">
        <v>8</v>
      </c>
      <c r="F17" s="28" t="s">
        <v>170</v>
      </c>
      <c r="G17" s="24">
        <v>600</v>
      </c>
      <c r="H17" s="24">
        <v>7200</v>
      </c>
      <c r="I17" s="24">
        <v>6</v>
      </c>
      <c r="J17" s="30">
        <v>12</v>
      </c>
      <c r="K17" s="24">
        <v>3600</v>
      </c>
      <c r="L17" s="24">
        <v>7200</v>
      </c>
      <c r="M17" s="9"/>
      <c r="O17" s="7">
        <f>_xlfn.XLOOKUP(F17,[1]配置!$D:$D,[1]配置!$B:$B)</f>
        <v>50004</v>
      </c>
      <c r="P17" s="7">
        <f t="shared" si="0"/>
        <v>600</v>
      </c>
      <c r="Q17" s="7" t="str">
        <f t="shared" si="1"/>
        <v>"ItemId":50004</v>
      </c>
      <c r="R17" s="7" t="str">
        <f t="shared" si="2"/>
        <v>"Num":600</v>
      </c>
      <c r="S17" s="7" t="str">
        <f t="shared" si="3"/>
        <v>[{"ItemId":50004,"Num":600}]</v>
      </c>
      <c r="T17" s="7">
        <f t="shared" si="4"/>
        <v>0</v>
      </c>
    </row>
    <row r="18" spans="5:20" x14ac:dyDescent="0.15">
      <c r="E18" s="5">
        <v>9</v>
      </c>
      <c r="F18" s="28" t="s">
        <v>169</v>
      </c>
      <c r="G18" s="17">
        <v>51840000</v>
      </c>
      <c r="H18" s="24">
        <v>900</v>
      </c>
      <c r="I18" s="24">
        <v>6</v>
      </c>
      <c r="J18" s="30">
        <v>1.5</v>
      </c>
      <c r="K18" s="17">
        <v>311040000</v>
      </c>
      <c r="L18" s="17">
        <v>4976640000</v>
      </c>
      <c r="M18" s="9">
        <v>25.627600000000001</v>
      </c>
      <c r="O18" s="7">
        <f>_xlfn.XLOOKUP(F18,[1]配置!$D:$D,[1]配置!$B:$B)</f>
        <v>50003</v>
      </c>
      <c r="P18" s="7">
        <f t="shared" si="0"/>
        <v>51840000</v>
      </c>
      <c r="Q18" s="7" t="str">
        <f t="shared" si="1"/>
        <v>"ItemId":50003</v>
      </c>
      <c r="R18" s="7" t="str">
        <f t="shared" si="2"/>
        <v>"Num":51840000</v>
      </c>
      <c r="S18" s="7" t="str">
        <f t="shared" si="3"/>
        <v>[{"ItemId":50003,"Num":51840000}]</v>
      </c>
      <c r="T18" s="7">
        <f t="shared" si="4"/>
        <v>25.627600000000001</v>
      </c>
    </row>
    <row r="19" spans="5:20" x14ac:dyDescent="0.15">
      <c r="E19" s="5">
        <v>10</v>
      </c>
      <c r="F19" s="14" t="s">
        <v>171</v>
      </c>
      <c r="G19" s="24">
        <v>5</v>
      </c>
      <c r="H19" s="24">
        <v>7200</v>
      </c>
      <c r="I19" s="24">
        <v>6</v>
      </c>
      <c r="J19" s="30">
        <v>12</v>
      </c>
      <c r="K19" s="24">
        <v>30</v>
      </c>
      <c r="L19" s="24">
        <v>60</v>
      </c>
      <c r="M19" s="9"/>
      <c r="O19" s="7">
        <f>_xlfn.XLOOKUP(F19,[1]配置!$D:$D,[1]配置!$B:$B)</f>
        <v>50002</v>
      </c>
      <c r="P19" s="7">
        <f t="shared" si="0"/>
        <v>5</v>
      </c>
      <c r="Q19" s="7" t="str">
        <f t="shared" si="1"/>
        <v>"ItemId":50002</v>
      </c>
      <c r="R19" s="7" t="str">
        <f t="shared" si="2"/>
        <v>"Num":5</v>
      </c>
      <c r="S19" s="7" t="str">
        <f t="shared" si="3"/>
        <v>[{"ItemId":50002,"Num":5}]</v>
      </c>
      <c r="T19" s="7">
        <f t="shared" si="4"/>
        <v>0</v>
      </c>
    </row>
    <row r="20" spans="5:20" x14ac:dyDescent="0.15">
      <c r="E20" s="5">
        <v>11</v>
      </c>
      <c r="F20" s="28" t="s">
        <v>169</v>
      </c>
      <c r="G20" s="17">
        <v>178560000</v>
      </c>
      <c r="H20" s="24">
        <v>900</v>
      </c>
      <c r="I20" s="24">
        <v>6</v>
      </c>
      <c r="J20" s="30">
        <v>1.5</v>
      </c>
      <c r="K20" s="17">
        <v>1071360000</v>
      </c>
      <c r="L20" s="17">
        <v>17141760000</v>
      </c>
      <c r="M20" s="9">
        <v>27.411799999999999</v>
      </c>
      <c r="O20" s="7">
        <f>_xlfn.XLOOKUP(F20,[1]配置!$D:$D,[1]配置!$B:$B)</f>
        <v>50003</v>
      </c>
      <c r="P20" s="7">
        <f t="shared" si="0"/>
        <v>178560000</v>
      </c>
      <c r="Q20" s="7" t="str">
        <f t="shared" si="1"/>
        <v>"ItemId":50003</v>
      </c>
      <c r="R20" s="7" t="str">
        <f t="shared" si="2"/>
        <v>"Num":178560000</v>
      </c>
      <c r="S20" s="7" t="str">
        <f t="shared" si="3"/>
        <v>[{"ItemId":50003,"Num":178560000}]</v>
      </c>
      <c r="T20" s="7">
        <f t="shared" si="4"/>
        <v>27.411799999999999</v>
      </c>
    </row>
    <row r="21" spans="5:20" x14ac:dyDescent="0.15">
      <c r="E21" s="5">
        <v>12</v>
      </c>
      <c r="F21" s="28" t="s">
        <v>169</v>
      </c>
      <c r="G21" s="17">
        <v>368640000</v>
      </c>
      <c r="H21" s="24">
        <v>900</v>
      </c>
      <c r="I21" s="24">
        <v>6</v>
      </c>
      <c r="J21" s="30">
        <v>1.5</v>
      </c>
      <c r="K21" s="17">
        <v>2211840000</v>
      </c>
      <c r="L21" s="17">
        <v>35389440000</v>
      </c>
      <c r="M21" s="9"/>
      <c r="O21" s="7">
        <f>_xlfn.XLOOKUP(F21,[1]配置!$D:$D,[1]配置!$B:$B)</f>
        <v>50003</v>
      </c>
      <c r="P21" s="7">
        <f t="shared" si="0"/>
        <v>368640000</v>
      </c>
      <c r="Q21" s="7" t="str">
        <f t="shared" si="1"/>
        <v>"ItemId":50003</v>
      </c>
      <c r="R21" s="7" t="str">
        <f t="shared" si="2"/>
        <v>"Num":368640000</v>
      </c>
      <c r="S21" s="7" t="str">
        <f t="shared" si="3"/>
        <v>[{"ItemId":50003,"Num":368640000}]</v>
      </c>
      <c r="T21" s="7">
        <f t="shared" si="4"/>
        <v>28.457599999999999</v>
      </c>
    </row>
    <row r="22" spans="5:20" x14ac:dyDescent="0.15">
      <c r="E22" s="5">
        <v>13</v>
      </c>
      <c r="F22" s="28" t="s">
        <v>170</v>
      </c>
      <c r="G22" s="24">
        <v>600</v>
      </c>
      <c r="H22" s="24">
        <v>1800</v>
      </c>
      <c r="I22" s="24">
        <v>4</v>
      </c>
      <c r="J22" s="30">
        <v>2</v>
      </c>
      <c r="K22" s="24">
        <v>2400</v>
      </c>
      <c r="L22" s="24">
        <v>28800</v>
      </c>
      <c r="M22" s="31"/>
      <c r="O22" s="7">
        <f>_xlfn.XLOOKUP(F22,[1]配置!$D:$D,[1]配置!$B:$B)</f>
        <v>50004</v>
      </c>
      <c r="P22" s="7">
        <f t="shared" si="0"/>
        <v>600</v>
      </c>
      <c r="Q22" s="7" t="str">
        <f t="shared" si="1"/>
        <v>"ItemId":50004</v>
      </c>
      <c r="R22" s="7" t="str">
        <f t="shared" si="2"/>
        <v>"Num":600</v>
      </c>
      <c r="S22" s="7" t="str">
        <f t="shared" si="3"/>
        <v>[{"ItemId":50004,"Num":600}]</v>
      </c>
      <c r="T22" s="7">
        <f t="shared" si="4"/>
        <v>0</v>
      </c>
    </row>
    <row r="23" spans="5:20" x14ac:dyDescent="0.15">
      <c r="E23" s="5">
        <v>14</v>
      </c>
      <c r="F23" s="14" t="s">
        <v>172</v>
      </c>
      <c r="G23" s="24">
        <v>3</v>
      </c>
      <c r="H23" s="24">
        <v>129600</v>
      </c>
      <c r="I23" s="24">
        <v>1</v>
      </c>
      <c r="J23" s="30">
        <v>36</v>
      </c>
      <c r="K23" s="24">
        <v>3</v>
      </c>
      <c r="L23" s="32">
        <v>2</v>
      </c>
      <c r="M23" s="9"/>
      <c r="O23" s="7">
        <f>_xlfn.XLOOKUP(F23,[1]配置!$D:$D,[1]配置!$B:$B)</f>
        <v>10001</v>
      </c>
      <c r="P23" s="7">
        <f t="shared" si="0"/>
        <v>3</v>
      </c>
      <c r="Q23" s="7" t="str">
        <f t="shared" si="1"/>
        <v>"ItemId":10001</v>
      </c>
      <c r="R23" s="7" t="str">
        <f t="shared" si="2"/>
        <v>"Num":3</v>
      </c>
      <c r="S23" s="7" t="str">
        <f t="shared" si="3"/>
        <v>[{"ItemId":10001,"Num":3}]</v>
      </c>
      <c r="T23" s="7">
        <f t="shared" si="4"/>
        <v>0</v>
      </c>
    </row>
    <row r="24" spans="5:20" x14ac:dyDescent="0.15">
      <c r="E24" s="5">
        <v>15</v>
      </c>
      <c r="F24" s="28" t="s">
        <v>170</v>
      </c>
      <c r="G24" s="24">
        <v>1200</v>
      </c>
      <c r="H24" s="24">
        <v>3600</v>
      </c>
      <c r="I24" s="24">
        <v>6</v>
      </c>
      <c r="J24" s="30">
        <v>6</v>
      </c>
      <c r="K24" s="24">
        <v>7200</v>
      </c>
      <c r="L24" s="24">
        <v>28800</v>
      </c>
      <c r="M24" s="9"/>
      <c r="O24" s="7">
        <f>_xlfn.XLOOKUP(F24,[1]配置!$D:$D,[1]配置!$B:$B)</f>
        <v>50004</v>
      </c>
      <c r="P24" s="7">
        <f t="shared" si="0"/>
        <v>1200</v>
      </c>
      <c r="Q24" s="7" t="str">
        <f t="shared" si="1"/>
        <v>"ItemId":50004</v>
      </c>
      <c r="R24" s="7" t="str">
        <f t="shared" si="2"/>
        <v>"Num":1200</v>
      </c>
      <c r="S24" s="7" t="str">
        <f t="shared" si="3"/>
        <v>[{"ItemId":50004,"Num":1200}]</v>
      </c>
      <c r="T24" s="7">
        <f t="shared" si="4"/>
        <v>0</v>
      </c>
    </row>
    <row r="25" spans="5:20" x14ac:dyDescent="0.15">
      <c r="E25" s="5">
        <v>16</v>
      </c>
      <c r="F25" s="28" t="s">
        <v>169</v>
      </c>
      <c r="G25" s="17">
        <v>1382400000</v>
      </c>
      <c r="H25" s="24">
        <v>900</v>
      </c>
      <c r="I25" s="24">
        <v>6</v>
      </c>
      <c r="J25" s="30">
        <v>1.5</v>
      </c>
      <c r="K25" s="17">
        <v>8294400000</v>
      </c>
      <c r="L25" s="17">
        <v>132710400000</v>
      </c>
      <c r="M25" s="9">
        <v>30.3645</v>
      </c>
      <c r="O25" s="7">
        <f>_xlfn.XLOOKUP(F25,[1]配置!$D:$D,[1]配置!$B:$B)</f>
        <v>50003</v>
      </c>
      <c r="P25" s="7">
        <f t="shared" si="0"/>
        <v>1382400000</v>
      </c>
      <c r="Q25" s="7" t="str">
        <f t="shared" si="1"/>
        <v>"ItemId":50003</v>
      </c>
      <c r="R25" s="7" t="str">
        <f t="shared" si="2"/>
        <v>"Num":1382400000</v>
      </c>
      <c r="S25" s="7" t="str">
        <f t="shared" si="3"/>
        <v>[{"ItemId":50003,"Num":1382400000}]</v>
      </c>
      <c r="T25" s="7">
        <f t="shared" si="4"/>
        <v>30.3645</v>
      </c>
    </row>
    <row r="26" spans="5:20" x14ac:dyDescent="0.15">
      <c r="E26" s="5">
        <v>17</v>
      </c>
      <c r="F26" s="28" t="s">
        <v>169</v>
      </c>
      <c r="G26" s="17">
        <v>2841600000</v>
      </c>
      <c r="H26" s="24">
        <v>900</v>
      </c>
      <c r="I26" s="24">
        <v>6</v>
      </c>
      <c r="J26" s="30">
        <v>1.5</v>
      </c>
      <c r="K26" s="17">
        <v>17049600000</v>
      </c>
      <c r="L26" s="17">
        <v>272793600000</v>
      </c>
      <c r="M26" s="9">
        <v>31.4041</v>
      </c>
      <c r="O26" s="7">
        <f>_xlfn.XLOOKUP(F26,[1]配置!$D:$D,[1]配置!$B:$B)</f>
        <v>50003</v>
      </c>
      <c r="P26" s="7">
        <f t="shared" si="0"/>
        <v>2841600000</v>
      </c>
      <c r="Q26" s="7" t="str">
        <f t="shared" si="1"/>
        <v>"ItemId":50003</v>
      </c>
      <c r="R26" s="7" t="str">
        <f t="shared" si="2"/>
        <v>"Num":2841600000</v>
      </c>
      <c r="S26" s="7" t="str">
        <f t="shared" si="3"/>
        <v>[{"ItemId":50003,"Num":2841600000}]</v>
      </c>
      <c r="T26" s="7">
        <f t="shared" si="4"/>
        <v>31.4041</v>
      </c>
    </row>
    <row r="27" spans="5:20" x14ac:dyDescent="0.15">
      <c r="E27" s="5">
        <v>18</v>
      </c>
      <c r="F27" s="28" t="s">
        <v>170</v>
      </c>
      <c r="G27" s="24">
        <v>2400</v>
      </c>
      <c r="H27" s="24">
        <v>7200</v>
      </c>
      <c r="I27" s="24">
        <v>6</v>
      </c>
      <c r="J27" s="30">
        <v>12</v>
      </c>
      <c r="K27" s="24">
        <v>14400</v>
      </c>
      <c r="L27" s="24">
        <v>28800</v>
      </c>
      <c r="M27" s="9"/>
      <c r="O27" s="7">
        <f>_xlfn.XLOOKUP(F27,[1]配置!$D:$D,[1]配置!$B:$B)</f>
        <v>50004</v>
      </c>
      <c r="P27" s="7">
        <f t="shared" si="0"/>
        <v>2400</v>
      </c>
      <c r="Q27" s="7" t="str">
        <f t="shared" si="1"/>
        <v>"ItemId":50004</v>
      </c>
      <c r="R27" s="7" t="str">
        <f t="shared" si="2"/>
        <v>"Num":2400</v>
      </c>
      <c r="S27" s="7" t="str">
        <f t="shared" si="3"/>
        <v>[{"ItemId":50004,"Num":2400}]</v>
      </c>
      <c r="T27" s="7">
        <f t="shared" si="4"/>
        <v>0</v>
      </c>
    </row>
    <row r="28" spans="5:20" x14ac:dyDescent="0.15">
      <c r="E28" s="5">
        <v>19</v>
      </c>
      <c r="F28" s="28" t="s">
        <v>169</v>
      </c>
      <c r="G28" s="17">
        <v>5990400000</v>
      </c>
      <c r="H28" s="24">
        <v>900</v>
      </c>
      <c r="I28" s="24">
        <v>6</v>
      </c>
      <c r="J28" s="30">
        <v>1.5</v>
      </c>
      <c r="K28" s="17">
        <v>35942400000</v>
      </c>
      <c r="L28" s="17">
        <v>575078400000</v>
      </c>
      <c r="M28" s="9">
        <v>32.479999999999997</v>
      </c>
      <c r="O28" s="7">
        <f>_xlfn.XLOOKUP(F28,[1]配置!$D:$D,[1]配置!$B:$B)</f>
        <v>50003</v>
      </c>
      <c r="P28" s="7">
        <f t="shared" si="0"/>
        <v>5990400000</v>
      </c>
      <c r="Q28" s="7" t="str">
        <f t="shared" si="1"/>
        <v>"ItemId":50003</v>
      </c>
      <c r="R28" s="7" t="str">
        <f t="shared" si="2"/>
        <v>"Num":5990400000</v>
      </c>
      <c r="S28" s="7" t="str">
        <f t="shared" si="3"/>
        <v>[{"ItemId":50003,"Num":5990400000}]</v>
      </c>
      <c r="T28" s="7">
        <f t="shared" si="4"/>
        <v>32.479999999999997</v>
      </c>
    </row>
    <row r="29" spans="5:20" x14ac:dyDescent="0.15">
      <c r="E29" s="5">
        <v>20</v>
      </c>
      <c r="F29" s="14" t="s">
        <v>171</v>
      </c>
      <c r="G29" s="24">
        <v>5</v>
      </c>
      <c r="H29" s="24">
        <v>7200</v>
      </c>
      <c r="I29" s="24">
        <v>6</v>
      </c>
      <c r="J29" s="30">
        <v>12</v>
      </c>
      <c r="K29" s="24">
        <v>30</v>
      </c>
      <c r="L29" s="24">
        <v>60</v>
      </c>
      <c r="M29" s="9"/>
      <c r="O29" s="7">
        <f>_xlfn.XLOOKUP(F29,[1]配置!$D:$D,[1]配置!$B:$B)</f>
        <v>50002</v>
      </c>
      <c r="P29" s="7">
        <f t="shared" si="0"/>
        <v>5</v>
      </c>
      <c r="Q29" s="7" t="str">
        <f t="shared" si="1"/>
        <v>"ItemId":50002</v>
      </c>
      <c r="R29" s="7" t="str">
        <f t="shared" si="2"/>
        <v>"Num":5</v>
      </c>
      <c r="S29" s="7" t="str">
        <f t="shared" si="3"/>
        <v>[{"ItemId":50002,"Num":5}]</v>
      </c>
      <c r="T29" s="7">
        <f t="shared" si="4"/>
        <v>0</v>
      </c>
    </row>
    <row r="30" spans="5:20" x14ac:dyDescent="0.15">
      <c r="E30" s="5">
        <v>21</v>
      </c>
      <c r="F30" s="28" t="s">
        <v>169</v>
      </c>
      <c r="G30" s="17">
        <v>25190400000</v>
      </c>
      <c r="H30" s="24">
        <v>900</v>
      </c>
      <c r="I30" s="24">
        <v>6</v>
      </c>
      <c r="J30" s="30">
        <v>1.5</v>
      </c>
      <c r="K30" s="17">
        <v>151142400000</v>
      </c>
      <c r="L30" s="17">
        <v>2418278400000</v>
      </c>
      <c r="M30" s="9">
        <v>34.552199999999999</v>
      </c>
      <c r="O30" s="7">
        <f>_xlfn.XLOOKUP(F30,[1]配置!$D:$D,[1]配置!$B:$B)</f>
        <v>50003</v>
      </c>
      <c r="P30" s="7">
        <f t="shared" si="0"/>
        <v>25190400000</v>
      </c>
      <c r="Q30" s="7" t="str">
        <f t="shared" si="1"/>
        <v>"ItemId":50003</v>
      </c>
      <c r="R30" s="7" t="str">
        <f t="shared" si="2"/>
        <v>"Num":25190400000</v>
      </c>
      <c r="S30" s="7" t="str">
        <f t="shared" si="3"/>
        <v>[{"ItemId":50003,"Num":25190400000}]</v>
      </c>
      <c r="T30" s="7">
        <f t="shared" si="4"/>
        <v>34.552199999999999</v>
      </c>
    </row>
    <row r="31" spans="5:20" x14ac:dyDescent="0.15">
      <c r="E31" s="5">
        <v>22</v>
      </c>
      <c r="F31" s="28" t="s">
        <v>169</v>
      </c>
      <c r="G31" s="17">
        <v>51609600000</v>
      </c>
      <c r="H31" s="24">
        <v>900</v>
      </c>
      <c r="I31" s="24">
        <v>6</v>
      </c>
      <c r="J31" s="30">
        <v>1.5</v>
      </c>
      <c r="K31" s="17">
        <v>309657600000</v>
      </c>
      <c r="L31" s="17">
        <v>4954521600000</v>
      </c>
      <c r="M31" s="9"/>
      <c r="O31" s="7">
        <f>_xlfn.XLOOKUP(F31,[1]配置!$D:$D,[1]配置!$B:$B)</f>
        <v>50003</v>
      </c>
      <c r="P31" s="7">
        <f t="shared" si="0"/>
        <v>51609600000</v>
      </c>
      <c r="Q31" s="7" t="str">
        <f t="shared" si="1"/>
        <v>"ItemId":50003</v>
      </c>
      <c r="R31" s="7" t="str">
        <f t="shared" si="2"/>
        <v>"Num":51609600000</v>
      </c>
      <c r="S31" s="7" t="str">
        <f t="shared" si="3"/>
        <v>[{"ItemId":50003,"Num":51609600000}]</v>
      </c>
      <c r="T31" s="7">
        <f t="shared" si="4"/>
        <v>35.5869</v>
      </c>
    </row>
    <row r="32" spans="5:20" x14ac:dyDescent="0.15">
      <c r="E32" s="5">
        <v>23</v>
      </c>
      <c r="F32" s="28" t="s">
        <v>170</v>
      </c>
      <c r="G32" s="24">
        <v>602</v>
      </c>
      <c r="H32" s="24">
        <v>1800</v>
      </c>
      <c r="I32" s="24">
        <v>4</v>
      </c>
      <c r="J32" s="30">
        <v>2</v>
      </c>
      <c r="K32" s="24">
        <v>2408</v>
      </c>
      <c r="L32" s="24">
        <v>28896</v>
      </c>
      <c r="M32" s="31"/>
      <c r="O32" s="7">
        <f>_xlfn.XLOOKUP(F32,[1]配置!$D:$D,[1]配置!$B:$B)</f>
        <v>50004</v>
      </c>
      <c r="P32" s="7">
        <f t="shared" si="0"/>
        <v>602</v>
      </c>
      <c r="Q32" s="7" t="str">
        <f t="shared" si="1"/>
        <v>"ItemId":50004</v>
      </c>
      <c r="R32" s="7" t="str">
        <f t="shared" si="2"/>
        <v>"Num":602</v>
      </c>
      <c r="S32" s="7" t="str">
        <f t="shared" si="3"/>
        <v>[{"ItemId":50004,"Num":602}]</v>
      </c>
      <c r="T32" s="7">
        <f t="shared" si="4"/>
        <v>0</v>
      </c>
    </row>
    <row r="33" spans="5:20" x14ac:dyDescent="0.15">
      <c r="E33" s="5">
        <v>24</v>
      </c>
      <c r="F33" s="14" t="s">
        <v>172</v>
      </c>
      <c r="G33" s="24">
        <v>1</v>
      </c>
      <c r="H33" s="24">
        <v>129600</v>
      </c>
      <c r="I33" s="24">
        <v>1</v>
      </c>
      <c r="J33" s="30">
        <v>36</v>
      </c>
      <c r="K33" s="24">
        <v>1</v>
      </c>
      <c r="L33" s="32">
        <v>0.66666666666666696</v>
      </c>
      <c r="M33" s="9"/>
      <c r="O33" s="7">
        <f>_xlfn.XLOOKUP(F33,[1]配置!$D:$D,[1]配置!$B:$B)</f>
        <v>10001</v>
      </c>
      <c r="P33" s="7">
        <f t="shared" si="0"/>
        <v>1</v>
      </c>
      <c r="Q33" s="7" t="str">
        <f t="shared" si="1"/>
        <v>"ItemId":10001</v>
      </c>
      <c r="R33" s="7" t="str">
        <f t="shared" si="2"/>
        <v>"Num":1</v>
      </c>
      <c r="S33" s="7" t="str">
        <f t="shared" si="3"/>
        <v>[{"ItemId":10001,"Num":1}]</v>
      </c>
      <c r="T33" s="7">
        <f t="shared" si="4"/>
        <v>0</v>
      </c>
    </row>
    <row r="34" spans="5:20" x14ac:dyDescent="0.15">
      <c r="E34" s="5">
        <v>25</v>
      </c>
      <c r="F34" s="28" t="s">
        <v>170</v>
      </c>
      <c r="G34" s="24">
        <v>1204</v>
      </c>
      <c r="H34" s="24">
        <v>3600</v>
      </c>
      <c r="I34" s="24">
        <v>6</v>
      </c>
      <c r="J34" s="30">
        <v>6</v>
      </c>
      <c r="K34" s="24">
        <v>7224</v>
      </c>
      <c r="L34" s="24">
        <v>28896</v>
      </c>
      <c r="M34" s="9"/>
      <c r="O34" s="7">
        <f>_xlfn.XLOOKUP(F34,[1]配置!$D:$D,[1]配置!$B:$B)</f>
        <v>50004</v>
      </c>
      <c r="P34" s="7">
        <f t="shared" si="0"/>
        <v>1204</v>
      </c>
      <c r="Q34" s="7" t="str">
        <f t="shared" si="1"/>
        <v>"ItemId":50004</v>
      </c>
      <c r="R34" s="7" t="str">
        <f t="shared" si="2"/>
        <v>"Num":1204</v>
      </c>
      <c r="S34" s="7" t="str">
        <f t="shared" si="3"/>
        <v>[{"ItemId":50004,"Num":1204}]</v>
      </c>
      <c r="T34" s="7">
        <f t="shared" si="4"/>
        <v>0</v>
      </c>
    </row>
    <row r="35" spans="5:20" x14ac:dyDescent="0.15">
      <c r="E35" s="5">
        <v>26</v>
      </c>
      <c r="F35" s="28" t="s">
        <v>169</v>
      </c>
      <c r="G35" s="17">
        <v>282624000000</v>
      </c>
      <c r="H35" s="24">
        <v>900</v>
      </c>
      <c r="I35" s="24">
        <v>6</v>
      </c>
      <c r="J35" s="30">
        <v>1.5</v>
      </c>
      <c r="K35" s="17">
        <v>1695744000000</v>
      </c>
      <c r="L35" s="17">
        <v>27131904000000</v>
      </c>
      <c r="M35" s="9">
        <v>38.040100000000002</v>
      </c>
      <c r="O35" s="7">
        <f>_xlfn.XLOOKUP(F35,[1]配置!$D:$D,[1]配置!$B:$B)</f>
        <v>50003</v>
      </c>
      <c r="P35" s="7">
        <f t="shared" si="0"/>
        <v>282624000000</v>
      </c>
      <c r="Q35" s="7" t="str">
        <f t="shared" si="1"/>
        <v>"ItemId":50003</v>
      </c>
      <c r="R35" s="7" t="str">
        <f t="shared" si="2"/>
        <v>"Num":282624000000</v>
      </c>
      <c r="S35" s="7" t="str">
        <f t="shared" si="3"/>
        <v>[{"ItemId":50003,"Num":282624000000}]</v>
      </c>
      <c r="T35" s="7">
        <f t="shared" si="4"/>
        <v>38.040100000000002</v>
      </c>
    </row>
    <row r="36" spans="5:20" x14ac:dyDescent="0.15">
      <c r="E36" s="5">
        <v>27</v>
      </c>
      <c r="F36" s="28" t="s">
        <v>169</v>
      </c>
      <c r="G36" s="17">
        <v>577536000000</v>
      </c>
      <c r="H36" s="24">
        <v>900</v>
      </c>
      <c r="I36" s="24">
        <v>6</v>
      </c>
      <c r="J36" s="30">
        <v>1.5</v>
      </c>
      <c r="K36" s="17">
        <v>3465216000000</v>
      </c>
      <c r="L36" s="17">
        <v>55443456000000</v>
      </c>
      <c r="M36" s="9">
        <v>39.071100000000001</v>
      </c>
      <c r="O36" s="7">
        <f>_xlfn.XLOOKUP(F36,[1]配置!$D:$D,[1]配置!$B:$B)</f>
        <v>50003</v>
      </c>
      <c r="P36" s="7">
        <f t="shared" si="0"/>
        <v>577536000000</v>
      </c>
      <c r="Q36" s="7" t="str">
        <f t="shared" si="1"/>
        <v>"ItemId":50003</v>
      </c>
      <c r="R36" s="7" t="str">
        <f t="shared" si="2"/>
        <v>"Num":577536000000</v>
      </c>
      <c r="S36" s="7" t="str">
        <f t="shared" si="3"/>
        <v>[{"ItemId":50003,"Num":577536000000}]</v>
      </c>
      <c r="T36" s="7">
        <f t="shared" si="4"/>
        <v>39.071100000000001</v>
      </c>
    </row>
    <row r="37" spans="5:20" x14ac:dyDescent="0.15">
      <c r="E37" s="5">
        <v>28</v>
      </c>
      <c r="F37" s="28" t="s">
        <v>170</v>
      </c>
      <c r="G37" s="24">
        <v>2408</v>
      </c>
      <c r="H37" s="24">
        <v>7200</v>
      </c>
      <c r="I37" s="24">
        <v>6</v>
      </c>
      <c r="J37" s="30">
        <v>12</v>
      </c>
      <c r="K37" s="24">
        <v>14448</v>
      </c>
      <c r="L37" s="24">
        <v>28896</v>
      </c>
      <c r="M37" s="9"/>
      <c r="O37" s="7">
        <f>_xlfn.XLOOKUP(F37,[1]配置!$D:$D,[1]配置!$B:$B)</f>
        <v>50004</v>
      </c>
      <c r="P37" s="7">
        <f t="shared" si="0"/>
        <v>2408</v>
      </c>
      <c r="Q37" s="7" t="str">
        <f t="shared" si="1"/>
        <v>"ItemId":50004</v>
      </c>
      <c r="R37" s="7" t="str">
        <f t="shared" si="2"/>
        <v>"Num":2408</v>
      </c>
      <c r="S37" s="7" t="str">
        <f t="shared" si="3"/>
        <v>[{"ItemId":50004,"Num":2408}]</v>
      </c>
      <c r="T37" s="7">
        <f t="shared" si="4"/>
        <v>0</v>
      </c>
    </row>
    <row r="38" spans="5:20" x14ac:dyDescent="0.15">
      <c r="E38" s="5">
        <v>29</v>
      </c>
      <c r="F38" s="28" t="s">
        <v>169</v>
      </c>
      <c r="G38" s="17">
        <v>1204224000000</v>
      </c>
      <c r="H38" s="24">
        <v>900</v>
      </c>
      <c r="I38" s="24">
        <v>6</v>
      </c>
      <c r="J38" s="30">
        <v>1.5</v>
      </c>
      <c r="K38" s="17">
        <v>7225344000000</v>
      </c>
      <c r="L38" s="17">
        <v>115605504000000</v>
      </c>
      <c r="M38" s="9">
        <v>40.1312</v>
      </c>
      <c r="O38" s="7">
        <f>_xlfn.XLOOKUP(F38,[1]配置!$D:$D,[1]配置!$B:$B)</f>
        <v>50003</v>
      </c>
      <c r="P38" s="7">
        <f t="shared" si="0"/>
        <v>1204224000000</v>
      </c>
      <c r="Q38" s="7" t="str">
        <f t="shared" si="1"/>
        <v>"ItemId":50003</v>
      </c>
      <c r="R38" s="7" t="str">
        <f t="shared" si="2"/>
        <v>"Num":1204224000000</v>
      </c>
      <c r="S38" s="7" t="str">
        <f t="shared" si="3"/>
        <v>[{"ItemId":50003,"Num":1204224000000}]</v>
      </c>
      <c r="T38" s="7">
        <f t="shared" si="4"/>
        <v>40.1312</v>
      </c>
    </row>
    <row r="39" spans="5:20" x14ac:dyDescent="0.15">
      <c r="E39" s="5">
        <v>30</v>
      </c>
      <c r="F39" s="14" t="s">
        <v>171</v>
      </c>
      <c r="G39" s="24">
        <v>1</v>
      </c>
      <c r="H39" s="24">
        <v>7200</v>
      </c>
      <c r="I39" s="24">
        <v>6</v>
      </c>
      <c r="J39" s="30">
        <v>12</v>
      </c>
      <c r="K39" s="24">
        <v>6</v>
      </c>
      <c r="L39" s="24">
        <v>12</v>
      </c>
      <c r="M39" s="9"/>
      <c r="O39" s="7">
        <f>_xlfn.XLOOKUP(F39,[1]配置!$D:$D,[1]配置!$B:$B)</f>
        <v>50002</v>
      </c>
      <c r="P39" s="7">
        <f t="shared" si="0"/>
        <v>1</v>
      </c>
      <c r="Q39" s="7" t="str">
        <f t="shared" si="1"/>
        <v>"ItemId":50002</v>
      </c>
      <c r="R39" s="7" t="str">
        <f t="shared" si="2"/>
        <v>"Num":1</v>
      </c>
      <c r="S39" s="7" t="str">
        <f t="shared" si="3"/>
        <v>[{"ItemId":50002,"Num":1}]</v>
      </c>
      <c r="T39" s="7">
        <f t="shared" si="4"/>
        <v>0</v>
      </c>
    </row>
    <row r="40" spans="5:20" x14ac:dyDescent="0.15">
      <c r="E40" s="5">
        <v>31</v>
      </c>
      <c r="F40" s="28" t="s">
        <v>169</v>
      </c>
      <c r="G40" s="17">
        <v>5013504000000</v>
      </c>
      <c r="H40" s="24">
        <v>900</v>
      </c>
      <c r="I40" s="24">
        <v>6</v>
      </c>
      <c r="J40" s="30">
        <v>1.5</v>
      </c>
      <c r="K40" s="17">
        <v>30081024000000</v>
      </c>
      <c r="L40" s="17">
        <v>481296384000000</v>
      </c>
      <c r="M40" s="9">
        <v>42.189</v>
      </c>
      <c r="O40" s="7">
        <f>_xlfn.XLOOKUP(F40,[1]配置!$D:$D,[1]配置!$B:$B)</f>
        <v>50003</v>
      </c>
      <c r="P40" s="7">
        <f t="shared" si="0"/>
        <v>5013504000000</v>
      </c>
      <c r="Q40" s="7" t="str">
        <f t="shared" si="1"/>
        <v>"ItemId":50003</v>
      </c>
      <c r="R40" s="7" t="str">
        <f t="shared" si="2"/>
        <v>"Num":5013504000000</v>
      </c>
      <c r="S40" s="7" t="str">
        <f t="shared" si="3"/>
        <v>[{"ItemId":50003,"Num":5013504000000}]</v>
      </c>
      <c r="T40" s="7">
        <f t="shared" si="4"/>
        <v>42.189</v>
      </c>
    </row>
    <row r="41" spans="5:20" x14ac:dyDescent="0.15">
      <c r="E41" s="5">
        <v>32</v>
      </c>
      <c r="F41" s="28" t="s">
        <v>169</v>
      </c>
      <c r="G41" s="17">
        <v>10223616000000</v>
      </c>
      <c r="H41" s="24">
        <v>900</v>
      </c>
      <c r="I41" s="24">
        <v>6</v>
      </c>
      <c r="J41" s="30">
        <v>1.5</v>
      </c>
      <c r="K41" s="17">
        <v>61341696000000</v>
      </c>
      <c r="L41" s="17">
        <v>981467136000000</v>
      </c>
      <c r="M41" s="9"/>
      <c r="O41" s="7">
        <f>_xlfn.XLOOKUP(F41,[1]配置!$D:$D,[1]配置!$B:$B)</f>
        <v>50003</v>
      </c>
      <c r="P41" s="7">
        <f t="shared" si="0"/>
        <v>10223616000000</v>
      </c>
      <c r="Q41" s="7" t="str">
        <f t="shared" si="1"/>
        <v>"ItemId":50003</v>
      </c>
      <c r="R41" s="7" t="str">
        <f t="shared" si="2"/>
        <v>"Num":10223616000000</v>
      </c>
      <c r="S41" s="7" t="str">
        <f t="shared" si="3"/>
        <v>[{"ItemId":50003,"Num":10223616000000}]</v>
      </c>
      <c r="T41" s="7">
        <f t="shared" si="4"/>
        <v>43.216999999999999</v>
      </c>
    </row>
    <row r="42" spans="5:20" x14ac:dyDescent="0.15">
      <c r="E42" s="5">
        <v>33</v>
      </c>
      <c r="F42" s="28" t="s">
        <v>170</v>
      </c>
      <c r="G42" s="24">
        <v>604</v>
      </c>
      <c r="H42" s="24">
        <v>1800</v>
      </c>
      <c r="I42" s="24">
        <v>4</v>
      </c>
      <c r="J42" s="30">
        <v>2</v>
      </c>
      <c r="K42" s="24">
        <v>2416</v>
      </c>
      <c r="L42" s="24">
        <v>28992</v>
      </c>
      <c r="M42" s="31"/>
      <c r="O42" s="7">
        <f>_xlfn.XLOOKUP(F42,[1]配置!$D:$D,[1]配置!$B:$B)</f>
        <v>50004</v>
      </c>
      <c r="P42" s="7">
        <f t="shared" si="0"/>
        <v>604</v>
      </c>
      <c r="Q42" s="7" t="str">
        <f t="shared" si="1"/>
        <v>"ItemId":50004</v>
      </c>
      <c r="R42" s="7" t="str">
        <f t="shared" si="2"/>
        <v>"Num":604</v>
      </c>
      <c r="S42" s="7" t="str">
        <f t="shared" si="3"/>
        <v>[{"ItemId":50004,"Num":604}]</v>
      </c>
      <c r="T42" s="7">
        <f t="shared" si="4"/>
        <v>0</v>
      </c>
    </row>
    <row r="43" spans="5:20" x14ac:dyDescent="0.15">
      <c r="E43" s="5">
        <v>34</v>
      </c>
      <c r="F43" s="14" t="s">
        <v>172</v>
      </c>
      <c r="G43" s="24">
        <v>1</v>
      </c>
      <c r="H43" s="24">
        <v>129600</v>
      </c>
      <c r="I43" s="24">
        <v>1</v>
      </c>
      <c r="J43" s="30">
        <v>36</v>
      </c>
      <c r="K43" s="24">
        <v>1</v>
      </c>
      <c r="L43" s="32">
        <v>0.66666666666666696</v>
      </c>
      <c r="M43" s="9"/>
      <c r="O43" s="7">
        <f>_xlfn.XLOOKUP(F43,[1]配置!$D:$D,[1]配置!$B:$B)</f>
        <v>10001</v>
      </c>
      <c r="P43" s="7">
        <f t="shared" si="0"/>
        <v>1</v>
      </c>
      <c r="Q43" s="7" t="str">
        <f t="shared" si="1"/>
        <v>"ItemId":10001</v>
      </c>
      <c r="R43" s="7" t="str">
        <f t="shared" si="2"/>
        <v>"Num":1</v>
      </c>
      <c r="S43" s="7" t="str">
        <f t="shared" si="3"/>
        <v>[{"ItemId":10001,"Num":1}]</v>
      </c>
      <c r="T43" s="7">
        <f t="shared" si="4"/>
        <v>0</v>
      </c>
    </row>
    <row r="44" spans="5:20" x14ac:dyDescent="0.15">
      <c r="E44" s="5">
        <v>35</v>
      </c>
      <c r="F44" s="28" t="s">
        <v>170</v>
      </c>
      <c r="G44" s="24">
        <v>1208</v>
      </c>
      <c r="H44" s="24">
        <v>3600</v>
      </c>
      <c r="I44" s="24">
        <v>6</v>
      </c>
      <c r="J44" s="30">
        <v>6</v>
      </c>
      <c r="K44" s="24">
        <v>7248</v>
      </c>
      <c r="L44" s="24">
        <v>28992</v>
      </c>
      <c r="M44" s="9"/>
      <c r="O44" s="7">
        <f>_xlfn.XLOOKUP(F44,[1]配置!$D:$D,[1]配置!$B:$B)</f>
        <v>50004</v>
      </c>
      <c r="P44" s="7">
        <f t="shared" si="0"/>
        <v>1208</v>
      </c>
      <c r="Q44" s="7" t="str">
        <f t="shared" si="1"/>
        <v>"ItemId":50004</v>
      </c>
      <c r="R44" s="7" t="str">
        <f t="shared" si="2"/>
        <v>"Num":1208</v>
      </c>
      <c r="S44" s="7" t="str">
        <f t="shared" si="3"/>
        <v>[{"ItemId":50004,"Num":1208}]</v>
      </c>
      <c r="T44" s="7">
        <f t="shared" si="4"/>
        <v>0</v>
      </c>
    </row>
    <row r="45" spans="5:20" x14ac:dyDescent="0.15">
      <c r="E45" s="5">
        <v>36</v>
      </c>
      <c r="F45" s="28" t="s">
        <v>169</v>
      </c>
      <c r="G45" s="17">
        <v>22020096000000</v>
      </c>
      <c r="H45" s="24">
        <v>900</v>
      </c>
      <c r="I45" s="24">
        <v>6</v>
      </c>
      <c r="J45" s="30">
        <v>1.5</v>
      </c>
      <c r="K45" s="17">
        <v>132120576000000</v>
      </c>
      <c r="L45" s="17">
        <v>2113929216000000</v>
      </c>
      <c r="M45" s="9">
        <v>44.323900000000002</v>
      </c>
      <c r="O45" s="7">
        <f>_xlfn.XLOOKUP(F45,[1]配置!$D:$D,[1]配置!$B:$B)</f>
        <v>50003</v>
      </c>
      <c r="P45" s="7">
        <f t="shared" si="0"/>
        <v>22020096000000</v>
      </c>
      <c r="Q45" s="7" t="str">
        <f t="shared" si="1"/>
        <v>"ItemId":50003</v>
      </c>
      <c r="R45" s="7" t="str">
        <f t="shared" si="2"/>
        <v>"Num":22020096000000</v>
      </c>
      <c r="S45" s="7" t="str">
        <f t="shared" si="3"/>
        <v>[{"ItemId":50003,"Num":22020096000000}]</v>
      </c>
      <c r="T45" s="7">
        <f t="shared" si="4"/>
        <v>44.323900000000002</v>
      </c>
    </row>
    <row r="46" spans="5:20" x14ac:dyDescent="0.15">
      <c r="E46" s="5">
        <v>37</v>
      </c>
      <c r="F46" s="28" t="s">
        <v>169</v>
      </c>
      <c r="G46" s="17">
        <v>44826624000000</v>
      </c>
      <c r="H46" s="24">
        <v>900</v>
      </c>
      <c r="I46" s="24">
        <v>6</v>
      </c>
      <c r="J46" s="30">
        <v>1.5</v>
      </c>
      <c r="K46" s="17">
        <v>268959744000000</v>
      </c>
      <c r="L46" s="17">
        <v>4303355904000000</v>
      </c>
      <c r="M46" s="9">
        <v>45.349400000000003</v>
      </c>
      <c r="O46" s="7">
        <f>_xlfn.XLOOKUP(F46,[1]配置!$D:$D,[1]配置!$B:$B)</f>
        <v>50003</v>
      </c>
      <c r="P46" s="7">
        <f t="shared" si="0"/>
        <v>44826624000000</v>
      </c>
      <c r="Q46" s="7" t="str">
        <f t="shared" si="1"/>
        <v>"ItemId":50003</v>
      </c>
      <c r="R46" s="7" t="str">
        <f t="shared" si="2"/>
        <v>"Num":44826624000000</v>
      </c>
      <c r="S46" s="7" t="str">
        <f t="shared" si="3"/>
        <v>[{"ItemId":50003,"Num":44826624000000}]</v>
      </c>
      <c r="T46" s="7">
        <f t="shared" si="4"/>
        <v>45.349400000000003</v>
      </c>
    </row>
    <row r="47" spans="5:20" x14ac:dyDescent="0.15">
      <c r="E47" s="5">
        <v>38</v>
      </c>
      <c r="F47" s="28" t="s">
        <v>170</v>
      </c>
      <c r="G47" s="24">
        <v>2416</v>
      </c>
      <c r="H47" s="24">
        <v>7200</v>
      </c>
      <c r="I47" s="24">
        <v>6</v>
      </c>
      <c r="J47" s="30">
        <v>12</v>
      </c>
      <c r="K47" s="24">
        <v>14496</v>
      </c>
      <c r="L47" s="24">
        <v>28992</v>
      </c>
      <c r="M47" s="9"/>
      <c r="O47" s="7">
        <f>_xlfn.XLOOKUP(F47,[1]配置!$D:$D,[1]配置!$B:$B)</f>
        <v>50004</v>
      </c>
      <c r="P47" s="7">
        <f t="shared" si="0"/>
        <v>2416</v>
      </c>
      <c r="Q47" s="7" t="str">
        <f t="shared" si="1"/>
        <v>"ItemId":50004</v>
      </c>
      <c r="R47" s="7" t="str">
        <f t="shared" si="2"/>
        <v>"Num":2416</v>
      </c>
      <c r="S47" s="7" t="str">
        <f t="shared" si="3"/>
        <v>[{"ItemId":50004,"Num":2416}]</v>
      </c>
      <c r="T47" s="7">
        <f t="shared" si="4"/>
        <v>0</v>
      </c>
    </row>
    <row r="48" spans="5:20" x14ac:dyDescent="0.15">
      <c r="E48" s="5">
        <v>39</v>
      </c>
      <c r="F48" s="28" t="s">
        <v>169</v>
      </c>
      <c r="G48" s="17">
        <v>92798976000000</v>
      </c>
      <c r="H48" s="24">
        <v>900</v>
      </c>
      <c r="I48" s="24">
        <v>6</v>
      </c>
      <c r="J48" s="30">
        <v>1.5</v>
      </c>
      <c r="K48" s="17">
        <v>556793856000000</v>
      </c>
      <c r="L48" s="17">
        <v>8908701696000000</v>
      </c>
      <c r="M48" s="9">
        <v>46.3992</v>
      </c>
      <c r="O48" s="7">
        <f>_xlfn.XLOOKUP(F48,[1]配置!$D:$D,[1]配置!$B:$B)</f>
        <v>50003</v>
      </c>
      <c r="P48" s="7">
        <f t="shared" si="0"/>
        <v>92798976000000</v>
      </c>
      <c r="Q48" s="7" t="str">
        <f t="shared" si="1"/>
        <v>"ItemId":50003</v>
      </c>
      <c r="R48" s="7" t="str">
        <f t="shared" si="2"/>
        <v>"Num":92798976000000</v>
      </c>
      <c r="S48" s="7" t="str">
        <f t="shared" si="3"/>
        <v>[{"ItemId":50003,"Num":92798976000000}]</v>
      </c>
      <c r="T48" s="7">
        <f t="shared" si="4"/>
        <v>46.3992</v>
      </c>
    </row>
    <row r="49" spans="5:20" x14ac:dyDescent="0.15">
      <c r="E49" s="5">
        <v>40</v>
      </c>
      <c r="F49" s="14" t="s">
        <v>171</v>
      </c>
      <c r="G49" s="24">
        <v>1</v>
      </c>
      <c r="H49" s="24">
        <v>7200</v>
      </c>
      <c r="I49" s="24">
        <v>6</v>
      </c>
      <c r="J49" s="30">
        <v>12</v>
      </c>
      <c r="K49" s="24">
        <v>6</v>
      </c>
      <c r="L49" s="24">
        <v>12</v>
      </c>
      <c r="M49" s="9"/>
      <c r="O49" s="7">
        <f>_xlfn.XLOOKUP(F49,[1]配置!$D:$D,[1]配置!$B:$B)</f>
        <v>50002</v>
      </c>
      <c r="P49" s="7">
        <f t="shared" si="0"/>
        <v>1</v>
      </c>
      <c r="Q49" s="7" t="str">
        <f t="shared" si="1"/>
        <v>"ItemId":50002</v>
      </c>
      <c r="R49" s="7" t="str">
        <f t="shared" si="2"/>
        <v>"Num":1</v>
      </c>
      <c r="S49" s="7" t="str">
        <f t="shared" si="3"/>
        <v>[{"ItemId":50002,"Num":1}]</v>
      </c>
      <c r="T49" s="7">
        <f t="shared" si="4"/>
        <v>0</v>
      </c>
    </row>
    <row r="50" spans="5:20" x14ac:dyDescent="0.15">
      <c r="E50" s="5">
        <v>41</v>
      </c>
      <c r="F50" s="28" t="s">
        <v>169</v>
      </c>
      <c r="G50" s="17">
        <v>191889408000000</v>
      </c>
      <c r="H50" s="24">
        <v>900</v>
      </c>
      <c r="I50" s="24">
        <v>6</v>
      </c>
      <c r="J50" s="30">
        <v>1.5</v>
      </c>
      <c r="K50" s="17">
        <v>1151336448000000</v>
      </c>
      <c r="L50" s="17">
        <v>1.8421383168E+16</v>
      </c>
      <c r="M50" s="9">
        <v>47.447299999999998</v>
      </c>
      <c r="O50" s="7">
        <f>_xlfn.XLOOKUP(F50,[1]配置!$D:$D,[1]配置!$B:$B)</f>
        <v>50003</v>
      </c>
      <c r="P50" s="7">
        <f t="shared" si="0"/>
        <v>191889408000000</v>
      </c>
      <c r="Q50" s="7" t="str">
        <f t="shared" si="1"/>
        <v>"ItemId":50003</v>
      </c>
      <c r="R50" s="7" t="str">
        <f t="shared" si="2"/>
        <v>"Num":191889408000000</v>
      </c>
      <c r="S50" s="7" t="str">
        <f t="shared" si="3"/>
        <v>[{"ItemId":50003,"Num":191889408000000}]</v>
      </c>
      <c r="T50" s="7">
        <f t="shared" si="4"/>
        <v>47.447299999999998</v>
      </c>
    </row>
    <row r="51" spans="5:20" x14ac:dyDescent="0.15">
      <c r="E51" s="5">
        <v>42</v>
      </c>
      <c r="F51" s="28" t="s">
        <v>169</v>
      </c>
      <c r="G51" s="17">
        <v>390070272000000</v>
      </c>
      <c r="H51" s="24">
        <v>900</v>
      </c>
      <c r="I51" s="24">
        <v>6</v>
      </c>
      <c r="J51" s="30">
        <v>1.5</v>
      </c>
      <c r="K51" s="17">
        <v>2340421632000000</v>
      </c>
      <c r="L51" s="17">
        <v>3.7446746112E+16</v>
      </c>
      <c r="M51" s="9"/>
      <c r="O51" s="7">
        <f>_xlfn.XLOOKUP(F51,[1]配置!$D:$D,[1]配置!$B:$B)</f>
        <v>50003</v>
      </c>
      <c r="P51" s="7">
        <f t="shared" si="0"/>
        <v>390070272000000</v>
      </c>
      <c r="Q51" s="7" t="str">
        <f t="shared" si="1"/>
        <v>"ItemId":50003</v>
      </c>
      <c r="R51" s="7" t="str">
        <f t="shared" si="2"/>
        <v>"Num":390070272000000</v>
      </c>
      <c r="S51" s="7" t="str">
        <f t="shared" si="3"/>
        <v>[{"ItemId":50003,"Num":390070272000000}]</v>
      </c>
      <c r="T51" s="7">
        <f t="shared" si="4"/>
        <v>48.470700000000001</v>
      </c>
    </row>
    <row r="52" spans="5:20" x14ac:dyDescent="0.15">
      <c r="E52" s="5">
        <v>43</v>
      </c>
      <c r="F52" s="28" t="s">
        <v>170</v>
      </c>
      <c r="G52" s="24">
        <v>606</v>
      </c>
      <c r="H52" s="24">
        <v>1800</v>
      </c>
      <c r="I52" s="24">
        <v>4</v>
      </c>
      <c r="J52" s="30">
        <v>2</v>
      </c>
      <c r="K52" s="24">
        <v>2424</v>
      </c>
      <c r="L52" s="24">
        <v>29088</v>
      </c>
      <c r="M52" s="31"/>
      <c r="O52" s="7">
        <f>_xlfn.XLOOKUP(F52,[1]配置!$D:$D,[1]配置!$B:$B)</f>
        <v>50004</v>
      </c>
      <c r="P52" s="7">
        <f t="shared" si="0"/>
        <v>606</v>
      </c>
      <c r="Q52" s="7" t="str">
        <f t="shared" si="1"/>
        <v>"ItemId":50004</v>
      </c>
      <c r="R52" s="7" t="str">
        <f t="shared" si="2"/>
        <v>"Num":606</v>
      </c>
      <c r="S52" s="7" t="str">
        <f t="shared" si="3"/>
        <v>[{"ItemId":50004,"Num":606}]</v>
      </c>
      <c r="T52" s="7">
        <f t="shared" si="4"/>
        <v>0</v>
      </c>
    </row>
    <row r="53" spans="5:20" x14ac:dyDescent="0.15">
      <c r="E53" s="5">
        <v>44</v>
      </c>
      <c r="F53" s="14" t="s">
        <v>172</v>
      </c>
      <c r="G53" s="24">
        <v>3</v>
      </c>
      <c r="H53" s="24">
        <v>129600</v>
      </c>
      <c r="I53" s="24">
        <v>1</v>
      </c>
      <c r="J53" s="30">
        <v>36</v>
      </c>
      <c r="K53" s="24">
        <v>3</v>
      </c>
      <c r="L53" s="32">
        <v>2</v>
      </c>
      <c r="M53" s="9"/>
      <c r="O53" s="7">
        <f>_xlfn.XLOOKUP(F53,[1]配置!$D:$D,[1]配置!$B:$B)</f>
        <v>10001</v>
      </c>
      <c r="P53" s="7">
        <f t="shared" si="0"/>
        <v>3</v>
      </c>
      <c r="Q53" s="7" t="str">
        <f t="shared" si="1"/>
        <v>"ItemId":10001</v>
      </c>
      <c r="R53" s="7" t="str">
        <f t="shared" si="2"/>
        <v>"Num":3</v>
      </c>
      <c r="S53" s="7" t="str">
        <f t="shared" si="3"/>
        <v>[{"ItemId":10001,"Num":3}]</v>
      </c>
      <c r="T53" s="7">
        <f t="shared" si="4"/>
        <v>0</v>
      </c>
    </row>
    <row r="54" spans="5:20" x14ac:dyDescent="0.15">
      <c r="E54" s="5">
        <v>45</v>
      </c>
      <c r="F54" s="28" t="s">
        <v>170</v>
      </c>
      <c r="G54" s="24">
        <v>1212</v>
      </c>
      <c r="H54" s="24">
        <v>3600</v>
      </c>
      <c r="I54" s="24">
        <v>6</v>
      </c>
      <c r="J54" s="30">
        <v>6</v>
      </c>
      <c r="K54" s="24">
        <v>7272</v>
      </c>
      <c r="L54" s="24">
        <v>29088</v>
      </c>
      <c r="M54" s="9"/>
      <c r="O54" s="7">
        <f>_xlfn.XLOOKUP(F54,[1]配置!$D:$D,[1]配置!$B:$B)</f>
        <v>50004</v>
      </c>
      <c r="P54" s="7">
        <f t="shared" si="0"/>
        <v>1212</v>
      </c>
      <c r="Q54" s="7" t="str">
        <f t="shared" si="1"/>
        <v>"ItemId":50004</v>
      </c>
      <c r="R54" s="7" t="str">
        <f t="shared" si="2"/>
        <v>"Num":1212</v>
      </c>
      <c r="S54" s="7" t="str">
        <f t="shared" si="3"/>
        <v>[{"ItemId":50004,"Num":1212}]</v>
      </c>
      <c r="T54" s="7">
        <f t="shared" si="4"/>
        <v>0</v>
      </c>
    </row>
    <row r="55" spans="5:20" x14ac:dyDescent="0.15">
      <c r="E55" s="5">
        <v>46</v>
      </c>
      <c r="F55" s="28" t="s">
        <v>169</v>
      </c>
      <c r="G55" s="17">
        <v>830472192000000</v>
      </c>
      <c r="H55" s="24">
        <v>900</v>
      </c>
      <c r="I55" s="24">
        <v>6</v>
      </c>
      <c r="J55" s="30">
        <v>1.5</v>
      </c>
      <c r="K55" s="17">
        <v>4982833152000000</v>
      </c>
      <c r="L55" s="17">
        <v>7.9725330432E+16</v>
      </c>
      <c r="M55" s="9">
        <v>49.560899999999997</v>
      </c>
      <c r="O55" s="7">
        <f>_xlfn.XLOOKUP(F55,[1]配置!$D:$D,[1]配置!$B:$B)</f>
        <v>50003</v>
      </c>
      <c r="P55" s="7">
        <f t="shared" si="0"/>
        <v>830472192000000</v>
      </c>
      <c r="Q55" s="7" t="str">
        <f t="shared" si="1"/>
        <v>"ItemId":50003</v>
      </c>
      <c r="R55" s="7" t="str">
        <f t="shared" si="2"/>
        <v>"Num":830472192000000</v>
      </c>
      <c r="S55" s="7" t="str">
        <f t="shared" si="3"/>
        <v>[{"ItemId":50003,"Num":830472192000000}]</v>
      </c>
      <c r="T55" s="7">
        <f t="shared" si="4"/>
        <v>49.560899999999997</v>
      </c>
    </row>
    <row r="56" spans="5:20" x14ac:dyDescent="0.15">
      <c r="E56" s="5">
        <v>47</v>
      </c>
      <c r="F56" s="28" t="s">
        <v>169</v>
      </c>
      <c r="G56" s="17">
        <v>1686110208000000</v>
      </c>
      <c r="H56" s="24">
        <v>900</v>
      </c>
      <c r="I56" s="24">
        <v>6</v>
      </c>
      <c r="J56" s="30">
        <v>1.5</v>
      </c>
      <c r="K56" s="17">
        <v>1.0116661248E+16</v>
      </c>
      <c r="L56" s="17">
        <v>1.61866579968E+17</v>
      </c>
      <c r="M56" s="9">
        <v>50.582599999999999</v>
      </c>
      <c r="O56" s="7">
        <f>_xlfn.XLOOKUP(F56,[1]配置!$D:$D,[1]配置!$B:$B)</f>
        <v>50003</v>
      </c>
      <c r="P56" s="7">
        <f t="shared" si="0"/>
        <v>1686110208000000</v>
      </c>
      <c r="Q56" s="7" t="str">
        <f t="shared" si="1"/>
        <v>"ItemId":50003</v>
      </c>
      <c r="R56" s="7" t="str">
        <f t="shared" si="2"/>
        <v>"Num":1686110208000000</v>
      </c>
      <c r="S56" s="7" t="str">
        <f t="shared" si="3"/>
        <v>[{"ItemId":50003,"Num":1686110208000000}]</v>
      </c>
      <c r="T56" s="7">
        <f t="shared" si="4"/>
        <v>50.582599999999999</v>
      </c>
    </row>
    <row r="57" spans="5:20" x14ac:dyDescent="0.15">
      <c r="E57" s="5">
        <v>48</v>
      </c>
      <c r="F57" s="28" t="s">
        <v>170</v>
      </c>
      <c r="G57" s="24">
        <v>2424</v>
      </c>
      <c r="H57" s="24">
        <v>7200</v>
      </c>
      <c r="I57" s="24">
        <v>6</v>
      </c>
      <c r="J57" s="30">
        <v>12</v>
      </c>
      <c r="K57" s="24">
        <v>14544</v>
      </c>
      <c r="L57" s="24">
        <v>29088</v>
      </c>
      <c r="M57" s="9"/>
      <c r="O57" s="7">
        <f>_xlfn.XLOOKUP(F57,[1]配置!$D:$D,[1]配置!$B:$B)</f>
        <v>50004</v>
      </c>
      <c r="P57" s="7">
        <f t="shared" si="0"/>
        <v>2424</v>
      </c>
      <c r="Q57" s="7" t="str">
        <f t="shared" si="1"/>
        <v>"ItemId":50004</v>
      </c>
      <c r="R57" s="7" t="str">
        <f t="shared" si="2"/>
        <v>"Num":2424</v>
      </c>
      <c r="S57" s="7" t="str">
        <f t="shared" si="3"/>
        <v>[{"ItemId":50004,"Num":2424}]</v>
      </c>
      <c r="T57" s="7">
        <f t="shared" si="4"/>
        <v>0</v>
      </c>
    </row>
    <row r="58" spans="5:20" x14ac:dyDescent="0.15">
      <c r="E58" s="5">
        <v>49</v>
      </c>
      <c r="F58" s="28" t="s">
        <v>169</v>
      </c>
      <c r="G58" s="17">
        <v>3472883712000000</v>
      </c>
      <c r="H58" s="24">
        <v>900</v>
      </c>
      <c r="I58" s="24">
        <v>6</v>
      </c>
      <c r="J58" s="30">
        <v>1.5</v>
      </c>
      <c r="K58" s="17">
        <v>2.0837302272E+16</v>
      </c>
      <c r="L58" s="17">
        <v>3.33396836352E+17</v>
      </c>
      <c r="M58" s="9">
        <v>51.625100000000003</v>
      </c>
      <c r="O58" s="7">
        <f>_xlfn.XLOOKUP(F58,[1]配置!$D:$D,[1]配置!$B:$B)</f>
        <v>50003</v>
      </c>
      <c r="P58" s="7">
        <f t="shared" si="0"/>
        <v>3472883712000000</v>
      </c>
      <c r="Q58" s="7" t="str">
        <f t="shared" si="1"/>
        <v>"ItemId":50003</v>
      </c>
      <c r="R58" s="7" t="str">
        <f t="shared" si="2"/>
        <v>"Num":3472883712000000</v>
      </c>
      <c r="S58" s="7" t="str">
        <f t="shared" si="3"/>
        <v>[{"ItemId":50003,"Num":3472883712000000}]</v>
      </c>
      <c r="T58" s="7">
        <f t="shared" si="4"/>
        <v>51.625100000000003</v>
      </c>
    </row>
    <row r="59" spans="5:20" x14ac:dyDescent="0.15">
      <c r="E59" s="5">
        <v>50</v>
      </c>
      <c r="F59" s="14" t="s">
        <v>171</v>
      </c>
      <c r="G59" s="24">
        <v>1</v>
      </c>
      <c r="H59" s="24">
        <v>7200</v>
      </c>
      <c r="I59" s="24">
        <v>6</v>
      </c>
      <c r="J59" s="30">
        <v>12</v>
      </c>
      <c r="K59" s="24">
        <v>6</v>
      </c>
      <c r="L59" s="24">
        <v>12</v>
      </c>
      <c r="M59" s="9"/>
      <c r="O59" s="7">
        <f>_xlfn.XLOOKUP(F59,[1]配置!$D:$D,[1]配置!$B:$B)</f>
        <v>50002</v>
      </c>
      <c r="P59" s="7">
        <f t="shared" si="0"/>
        <v>1</v>
      </c>
      <c r="Q59" s="7" t="str">
        <f t="shared" si="1"/>
        <v>"ItemId":50002</v>
      </c>
      <c r="R59" s="7" t="str">
        <f t="shared" si="2"/>
        <v>"Num":1</v>
      </c>
      <c r="S59" s="7" t="str">
        <f t="shared" si="3"/>
        <v>[{"ItemId":50002,"Num":1}]</v>
      </c>
      <c r="T59" s="7">
        <f t="shared" si="4"/>
        <v>0</v>
      </c>
    </row>
    <row r="60" spans="5:20" x14ac:dyDescent="0.15">
      <c r="E60" s="5">
        <v>51</v>
      </c>
      <c r="F60" s="28" t="s">
        <v>169</v>
      </c>
      <c r="G60" s="17">
        <v>7147094016000000</v>
      </c>
      <c r="H60" s="24">
        <v>900</v>
      </c>
      <c r="I60" s="24">
        <v>6</v>
      </c>
      <c r="J60" s="30">
        <v>1.5</v>
      </c>
      <c r="K60" s="17">
        <v>4.2882564096E+16</v>
      </c>
      <c r="L60" s="17">
        <v>6.86121025536E+17</v>
      </c>
      <c r="M60" s="9">
        <v>52.6663</v>
      </c>
      <c r="O60" s="7">
        <f>_xlfn.XLOOKUP(F60,[1]配置!$D:$D,[1]配置!$B:$B)</f>
        <v>50003</v>
      </c>
      <c r="P60" s="7">
        <f t="shared" si="0"/>
        <v>7147094016000000</v>
      </c>
      <c r="Q60" s="7" t="str">
        <f t="shared" si="1"/>
        <v>"ItemId":50003</v>
      </c>
      <c r="R60" s="7" t="str">
        <f t="shared" si="2"/>
        <v>"Num":7147094016000000</v>
      </c>
      <c r="S60" s="7" t="str">
        <f t="shared" si="3"/>
        <v>[{"ItemId":50003,"Num":7147094016000000}]</v>
      </c>
      <c r="T60" s="7">
        <f t="shared" si="4"/>
        <v>52.6663</v>
      </c>
    </row>
    <row r="61" spans="5:20" x14ac:dyDescent="0.15">
      <c r="E61" s="5">
        <v>52</v>
      </c>
      <c r="F61" s="28" t="s">
        <v>169</v>
      </c>
      <c r="G61" s="17">
        <v>1.4495514624E+16</v>
      </c>
      <c r="H61" s="24">
        <v>900</v>
      </c>
      <c r="I61" s="24">
        <v>6</v>
      </c>
      <c r="J61" s="30">
        <v>1.5</v>
      </c>
      <c r="K61" s="17">
        <v>8.6973087744E+16</v>
      </c>
      <c r="L61" s="17">
        <v>1.391569403904E+18</v>
      </c>
      <c r="M61" s="9"/>
      <c r="O61" s="7">
        <f>_xlfn.XLOOKUP(F61,[1]配置!$D:$D,[1]配置!$B:$B)</f>
        <v>50003</v>
      </c>
      <c r="P61" s="7">
        <f t="shared" si="0"/>
        <v>1.4495514624E+16</v>
      </c>
      <c r="Q61" s="7" t="str">
        <f t="shared" si="1"/>
        <v>"ItemId":50003</v>
      </c>
      <c r="R61" s="7" t="str">
        <f t="shared" si="2"/>
        <v>"Num":14495514624000000</v>
      </c>
      <c r="S61" s="7" t="str">
        <f t="shared" si="3"/>
        <v>[{"ItemId":50003,"Num":14495514624000000}]</v>
      </c>
      <c r="T61" s="7">
        <f t="shared" si="4"/>
        <v>53.686500000000002</v>
      </c>
    </row>
    <row r="62" spans="5:20" x14ac:dyDescent="0.15">
      <c r="E62" s="5">
        <v>53</v>
      </c>
      <c r="F62" s="28" t="s">
        <v>170</v>
      </c>
      <c r="G62" s="24">
        <v>608</v>
      </c>
      <c r="H62" s="24">
        <v>1800</v>
      </c>
      <c r="I62" s="24">
        <v>4</v>
      </c>
      <c r="J62" s="30">
        <v>2</v>
      </c>
      <c r="K62" s="24">
        <v>2432</v>
      </c>
      <c r="L62" s="24">
        <v>29184</v>
      </c>
      <c r="M62" s="31"/>
      <c r="O62" s="7">
        <f>_xlfn.XLOOKUP(F62,[1]配置!$D:$D,[1]配置!$B:$B)</f>
        <v>50004</v>
      </c>
      <c r="P62" s="7">
        <f t="shared" si="0"/>
        <v>608</v>
      </c>
      <c r="Q62" s="7" t="str">
        <f t="shared" si="1"/>
        <v>"ItemId":50004</v>
      </c>
      <c r="R62" s="7" t="str">
        <f t="shared" si="2"/>
        <v>"Num":608</v>
      </c>
      <c r="S62" s="7" t="str">
        <f t="shared" si="3"/>
        <v>[{"ItemId":50004,"Num":608}]</v>
      </c>
      <c r="T62" s="7">
        <f t="shared" si="4"/>
        <v>0</v>
      </c>
    </row>
    <row r="63" spans="5:20" x14ac:dyDescent="0.15">
      <c r="E63" s="5">
        <v>54</v>
      </c>
      <c r="F63" s="14" t="s">
        <v>172</v>
      </c>
      <c r="G63" s="24">
        <v>1</v>
      </c>
      <c r="H63" s="24">
        <v>129600</v>
      </c>
      <c r="I63" s="24">
        <v>1</v>
      </c>
      <c r="J63" s="30">
        <v>36</v>
      </c>
      <c r="K63" s="24">
        <v>1</v>
      </c>
      <c r="L63" s="32">
        <v>0.66666666666666696</v>
      </c>
      <c r="M63" s="9"/>
      <c r="O63" s="7">
        <f>_xlfn.XLOOKUP(F63,[1]配置!$D:$D,[1]配置!$B:$B)</f>
        <v>10001</v>
      </c>
      <c r="P63" s="7">
        <f t="shared" si="0"/>
        <v>1</v>
      </c>
      <c r="Q63" s="7" t="str">
        <f t="shared" si="1"/>
        <v>"ItemId":10001</v>
      </c>
      <c r="R63" s="7" t="str">
        <f t="shared" si="2"/>
        <v>"Num":1</v>
      </c>
      <c r="S63" s="7" t="str">
        <f t="shared" si="3"/>
        <v>[{"ItemId":10001,"Num":1}]</v>
      </c>
      <c r="T63" s="7">
        <f t="shared" si="4"/>
        <v>0</v>
      </c>
    </row>
    <row r="64" spans="5:20" x14ac:dyDescent="0.15">
      <c r="E64" s="5">
        <v>55</v>
      </c>
      <c r="F64" s="28" t="s">
        <v>170</v>
      </c>
      <c r="G64" s="24">
        <v>1216</v>
      </c>
      <c r="H64" s="24">
        <v>3600</v>
      </c>
      <c r="I64" s="24">
        <v>6</v>
      </c>
      <c r="J64" s="30">
        <v>6</v>
      </c>
      <c r="K64" s="24">
        <v>7296</v>
      </c>
      <c r="L64" s="24">
        <v>29184</v>
      </c>
      <c r="M64" s="9"/>
      <c r="O64" s="7">
        <f>_xlfn.XLOOKUP(F64,[1]配置!$D:$D,[1]配置!$B:$B)</f>
        <v>50004</v>
      </c>
      <c r="P64" s="7">
        <f t="shared" si="0"/>
        <v>1216</v>
      </c>
      <c r="Q64" s="7" t="str">
        <f t="shared" si="1"/>
        <v>"ItemId":50004</v>
      </c>
      <c r="R64" s="7" t="str">
        <f t="shared" si="2"/>
        <v>"Num":1216</v>
      </c>
      <c r="S64" s="7" t="str">
        <f t="shared" si="3"/>
        <v>[{"ItemId":50004,"Num":1216}]</v>
      </c>
      <c r="T64" s="7">
        <f t="shared" si="4"/>
        <v>0</v>
      </c>
    </row>
    <row r="65" spans="5:20" x14ac:dyDescent="0.15">
      <c r="E65" s="5">
        <v>56</v>
      </c>
      <c r="F65" s="28" t="s">
        <v>169</v>
      </c>
      <c r="G65" s="17">
        <v>3.0601641984E+16</v>
      </c>
      <c r="H65" s="24">
        <v>900</v>
      </c>
      <c r="I65" s="24">
        <v>6</v>
      </c>
      <c r="J65" s="30">
        <v>1.5</v>
      </c>
      <c r="K65" s="17">
        <v>1.83609851904E+17</v>
      </c>
      <c r="L65" s="17">
        <v>2.937757630464E+18</v>
      </c>
      <c r="M65" s="9">
        <v>54.764499999999998</v>
      </c>
      <c r="O65" s="7">
        <f>_xlfn.XLOOKUP(F65,[1]配置!$D:$D,[1]配置!$B:$B)</f>
        <v>50003</v>
      </c>
      <c r="P65" s="7">
        <f t="shared" si="0"/>
        <v>3.0601641984E+16</v>
      </c>
      <c r="Q65" s="7" t="str">
        <f t="shared" si="1"/>
        <v>"ItemId":50003</v>
      </c>
      <c r="R65" s="7" t="str">
        <f t="shared" si="2"/>
        <v>"Num":30601641984000000</v>
      </c>
      <c r="S65" s="7" t="str">
        <f t="shared" si="3"/>
        <v>[{"ItemId":50003,"Num":30601641984000000}]</v>
      </c>
      <c r="T65" s="7">
        <f t="shared" si="4"/>
        <v>54.764499999999998</v>
      </c>
    </row>
    <row r="66" spans="5:20" x14ac:dyDescent="0.15">
      <c r="E66" s="5">
        <v>57</v>
      </c>
      <c r="F66" s="28" t="s">
        <v>169</v>
      </c>
      <c r="G66" s="17">
        <v>6.2008590336E+16</v>
      </c>
      <c r="H66" s="24">
        <v>900</v>
      </c>
      <c r="I66" s="24">
        <v>6</v>
      </c>
      <c r="J66" s="30">
        <v>1.5</v>
      </c>
      <c r="K66" s="17">
        <v>3.72051542016E+17</v>
      </c>
      <c r="L66" s="17">
        <v>5.952824672256E+18</v>
      </c>
      <c r="M66" s="9">
        <v>55.783299999999997</v>
      </c>
      <c r="O66" s="7">
        <f>_xlfn.XLOOKUP(F66,[1]配置!$D:$D,[1]配置!$B:$B)</f>
        <v>50003</v>
      </c>
      <c r="P66" s="7">
        <f t="shared" si="0"/>
        <v>6.2008590336E+16</v>
      </c>
      <c r="Q66" s="7" t="str">
        <f t="shared" si="1"/>
        <v>"ItemId":50003</v>
      </c>
      <c r="R66" s="7" t="str">
        <f t="shared" si="2"/>
        <v>"Num":62008590336000000</v>
      </c>
      <c r="S66" s="7" t="str">
        <f t="shared" si="3"/>
        <v>[{"ItemId":50003,"Num":62008590336000000}]</v>
      </c>
      <c r="T66" s="7">
        <f t="shared" si="4"/>
        <v>55.783299999999997</v>
      </c>
    </row>
    <row r="67" spans="5:20" x14ac:dyDescent="0.15">
      <c r="E67" s="5">
        <v>58</v>
      </c>
      <c r="F67" s="28" t="s">
        <v>170</v>
      </c>
      <c r="G67" s="24">
        <v>2432</v>
      </c>
      <c r="H67" s="24">
        <v>7200</v>
      </c>
      <c r="I67" s="24">
        <v>6</v>
      </c>
      <c r="J67" s="30">
        <v>12</v>
      </c>
      <c r="K67" s="24">
        <v>14592</v>
      </c>
      <c r="L67" s="24">
        <v>29184</v>
      </c>
      <c r="M67" s="9"/>
      <c r="O67" s="7">
        <f>_xlfn.XLOOKUP(F67,[1]配置!$D:$D,[1]配置!$B:$B)</f>
        <v>50004</v>
      </c>
      <c r="P67" s="7">
        <f t="shared" si="0"/>
        <v>2432</v>
      </c>
      <c r="Q67" s="7" t="str">
        <f t="shared" si="1"/>
        <v>"ItemId":50004</v>
      </c>
      <c r="R67" s="7" t="str">
        <f t="shared" si="2"/>
        <v>"Num":2432</v>
      </c>
      <c r="S67" s="7" t="str">
        <f t="shared" si="3"/>
        <v>[{"ItemId":50004,"Num":2432}]</v>
      </c>
      <c r="T67" s="7">
        <f t="shared" si="4"/>
        <v>0</v>
      </c>
    </row>
    <row r="68" spans="5:20" x14ac:dyDescent="0.15">
      <c r="E68" s="5">
        <v>59</v>
      </c>
      <c r="F68" s="28" t="s">
        <v>169</v>
      </c>
      <c r="G68" s="17">
        <v>1.27238406144E+17</v>
      </c>
      <c r="H68" s="24">
        <v>900</v>
      </c>
      <c r="I68" s="24">
        <v>6</v>
      </c>
      <c r="J68" s="30">
        <v>1.5</v>
      </c>
      <c r="K68" s="17">
        <v>7.63430436864E+17</v>
      </c>
      <c r="L68" s="17">
        <v>1.2214886989824E+19</v>
      </c>
      <c r="M68" s="9">
        <v>56.820300000000003</v>
      </c>
      <c r="O68" s="7">
        <f>_xlfn.XLOOKUP(F68,[1]配置!$D:$D,[1]配置!$B:$B)</f>
        <v>50003</v>
      </c>
      <c r="P68" s="7">
        <f t="shared" si="0"/>
        <v>1.27238406144E+17</v>
      </c>
      <c r="Q68" s="7" t="str">
        <f t="shared" si="1"/>
        <v>"ItemId":50003</v>
      </c>
      <c r="R68" s="7" t="str">
        <f t="shared" si="2"/>
        <v>"Num":127238406144000000</v>
      </c>
      <c r="S68" s="7" t="str">
        <f t="shared" si="3"/>
        <v>[{"ItemId":50003,"Num":127238406144000000}]</v>
      </c>
      <c r="T68" s="7">
        <f t="shared" si="4"/>
        <v>56.820300000000003</v>
      </c>
    </row>
    <row r="69" spans="5:20" x14ac:dyDescent="0.15">
      <c r="E69" s="5">
        <v>60</v>
      </c>
      <c r="F69" s="14" t="s">
        <v>171</v>
      </c>
      <c r="G69" s="24">
        <v>1</v>
      </c>
      <c r="H69" s="24">
        <v>7200</v>
      </c>
      <c r="I69" s="24">
        <v>6</v>
      </c>
      <c r="J69" s="30">
        <v>12</v>
      </c>
      <c r="K69" s="24">
        <v>6</v>
      </c>
      <c r="L69" s="24">
        <v>12</v>
      </c>
      <c r="M69" s="9"/>
      <c r="O69" s="7">
        <f>_xlfn.XLOOKUP(F69,[1]配置!$D:$D,[1]配置!$B:$B)</f>
        <v>50002</v>
      </c>
      <c r="P69" s="7">
        <f t="shared" si="0"/>
        <v>1</v>
      </c>
      <c r="Q69" s="7" t="str">
        <f t="shared" si="1"/>
        <v>"ItemId":50002</v>
      </c>
      <c r="R69" s="7" t="str">
        <f t="shared" si="2"/>
        <v>"Num":1</v>
      </c>
      <c r="S69" s="7" t="str">
        <f t="shared" si="3"/>
        <v>[{"ItemId":50002,"Num":1}]</v>
      </c>
      <c r="T69" s="7">
        <f t="shared" si="4"/>
        <v>0</v>
      </c>
    </row>
    <row r="70" spans="5:20" x14ac:dyDescent="0.15">
      <c r="E70" s="5">
        <v>61</v>
      </c>
      <c r="F70" s="28" t="s">
        <v>169</v>
      </c>
      <c r="G70" s="17">
        <v>2.60919263232E+17</v>
      </c>
      <c r="H70" s="24">
        <v>900</v>
      </c>
      <c r="I70" s="24">
        <v>6</v>
      </c>
      <c r="J70" s="30">
        <v>1.5</v>
      </c>
      <c r="K70" s="17">
        <v>1.565515579392E+18</v>
      </c>
      <c r="L70" s="17">
        <v>2.5048249270272E+19</v>
      </c>
      <c r="M70" s="9">
        <v>57.856400000000001</v>
      </c>
      <c r="O70" s="7">
        <f>_xlfn.XLOOKUP(F70,[1]配置!$D:$D,[1]配置!$B:$B)</f>
        <v>50003</v>
      </c>
      <c r="P70" s="7">
        <f t="shared" si="0"/>
        <v>2.60919263232E+17</v>
      </c>
      <c r="Q70" s="7" t="str">
        <f t="shared" si="1"/>
        <v>"ItemId":50003</v>
      </c>
      <c r="R70" s="7" t="str">
        <f t="shared" si="2"/>
        <v>"Num":260919263232000000</v>
      </c>
      <c r="S70" s="7" t="str">
        <f t="shared" si="3"/>
        <v>[{"ItemId":50003,"Num":260919263232000000}]</v>
      </c>
      <c r="T70" s="7">
        <f t="shared" si="4"/>
        <v>57.856400000000001</v>
      </c>
    </row>
    <row r="71" spans="5:20" x14ac:dyDescent="0.15">
      <c r="E71" s="5">
        <v>62</v>
      </c>
      <c r="F71" s="28" t="s">
        <v>169</v>
      </c>
      <c r="G71" s="17">
        <v>5.28280977408E+17</v>
      </c>
      <c r="H71" s="24">
        <v>900</v>
      </c>
      <c r="I71" s="24">
        <v>6</v>
      </c>
      <c r="J71" s="30">
        <v>1.5</v>
      </c>
      <c r="K71" s="17">
        <v>3.169685864448E+18</v>
      </c>
      <c r="L71" s="17">
        <v>5.0714973831168E+19</v>
      </c>
      <c r="M71" s="9"/>
      <c r="O71" s="7">
        <f>_xlfn.XLOOKUP(F71,[1]配置!$D:$D,[1]配置!$B:$B)</f>
        <v>50003</v>
      </c>
      <c r="P71" s="7">
        <f t="shared" si="0"/>
        <v>5.28280977408E+17</v>
      </c>
      <c r="Q71" s="7" t="str">
        <f t="shared" si="1"/>
        <v>"ItemId":50003</v>
      </c>
      <c r="R71" s="7" t="str">
        <f t="shared" si="2"/>
        <v>"Num":528280977408000000</v>
      </c>
      <c r="S71" s="7" t="str">
        <f t="shared" si="3"/>
        <v>[{"ItemId":50003,"Num":528280977408000000}]</v>
      </c>
      <c r="T71" s="7">
        <f t="shared" si="4"/>
        <v>58.874099999999999</v>
      </c>
    </row>
    <row r="72" spans="5:20" x14ac:dyDescent="0.15">
      <c r="E72" s="5">
        <v>63</v>
      </c>
      <c r="F72" s="28" t="s">
        <v>170</v>
      </c>
      <c r="G72" s="24">
        <v>610</v>
      </c>
      <c r="H72" s="24">
        <v>1800</v>
      </c>
      <c r="I72" s="24">
        <v>4</v>
      </c>
      <c r="J72" s="30">
        <v>2</v>
      </c>
      <c r="K72" s="24">
        <v>2440</v>
      </c>
      <c r="L72" s="24">
        <v>29280</v>
      </c>
      <c r="M72" s="31"/>
      <c r="O72" s="7">
        <f>_xlfn.XLOOKUP(F72,[1]配置!$D:$D,[1]配置!$B:$B)</f>
        <v>50004</v>
      </c>
      <c r="P72" s="7">
        <f t="shared" si="0"/>
        <v>610</v>
      </c>
      <c r="Q72" s="7" t="str">
        <f t="shared" si="1"/>
        <v>"ItemId":50004</v>
      </c>
      <c r="R72" s="7" t="str">
        <f t="shared" si="2"/>
        <v>"Num":610</v>
      </c>
      <c r="S72" s="7" t="str">
        <f t="shared" si="3"/>
        <v>[{"ItemId":50004,"Num":610}]</v>
      </c>
      <c r="T72" s="7">
        <f t="shared" si="4"/>
        <v>0</v>
      </c>
    </row>
    <row r="73" spans="5:20" x14ac:dyDescent="0.15">
      <c r="E73" s="5">
        <v>64</v>
      </c>
      <c r="F73" s="14" t="s">
        <v>172</v>
      </c>
      <c r="G73" s="24">
        <v>1</v>
      </c>
      <c r="H73" s="24">
        <v>129600</v>
      </c>
      <c r="I73" s="24">
        <v>1</v>
      </c>
      <c r="J73" s="30">
        <v>36</v>
      </c>
      <c r="K73" s="24">
        <v>1</v>
      </c>
      <c r="L73" s="32">
        <v>0.66666666666666696</v>
      </c>
      <c r="M73" s="9"/>
      <c r="O73" s="7">
        <f>_xlfn.XLOOKUP(F73,[1]配置!$D:$D,[1]配置!$B:$B)</f>
        <v>10001</v>
      </c>
      <c r="P73" s="7">
        <f t="shared" si="0"/>
        <v>1</v>
      </c>
      <c r="Q73" s="7" t="str">
        <f t="shared" si="1"/>
        <v>"ItemId":10001</v>
      </c>
      <c r="R73" s="7" t="str">
        <f t="shared" si="2"/>
        <v>"Num":1</v>
      </c>
      <c r="S73" s="7" t="str">
        <f t="shared" si="3"/>
        <v>[{"ItemId":10001,"Num":1}]</v>
      </c>
      <c r="T73" s="7">
        <f t="shared" si="4"/>
        <v>0</v>
      </c>
    </row>
    <row r="74" spans="5:20" x14ac:dyDescent="0.15">
      <c r="E74" s="5">
        <v>65</v>
      </c>
      <c r="F74" s="28" t="s">
        <v>170</v>
      </c>
      <c r="G74" s="24">
        <v>1220</v>
      </c>
      <c r="H74" s="24">
        <v>3600</v>
      </c>
      <c r="I74" s="24">
        <v>6</v>
      </c>
      <c r="J74" s="30">
        <v>6</v>
      </c>
      <c r="K74" s="24">
        <v>7320</v>
      </c>
      <c r="L74" s="24">
        <v>29280</v>
      </c>
      <c r="M74" s="9"/>
      <c r="O74" s="7">
        <f>_xlfn.XLOOKUP(F74,[1]配置!$D:$D,[1]配置!$B:$B)</f>
        <v>50004</v>
      </c>
      <c r="P74" s="7">
        <f t="shared" si="0"/>
        <v>1220</v>
      </c>
      <c r="Q74" s="7" t="str">
        <f t="shared" si="1"/>
        <v>"ItemId":50004</v>
      </c>
      <c r="R74" s="7" t="str">
        <f t="shared" si="2"/>
        <v>"Num":1220</v>
      </c>
      <c r="S74" s="7" t="str">
        <f t="shared" si="3"/>
        <v>[{"ItemId":50004,"Num":1220}]</v>
      </c>
      <c r="T74" s="7">
        <f t="shared" si="4"/>
        <v>0</v>
      </c>
    </row>
    <row r="75" spans="5:20" x14ac:dyDescent="0.15">
      <c r="E75" s="5">
        <v>66</v>
      </c>
      <c r="F75" s="28" t="s">
        <v>169</v>
      </c>
      <c r="G75" s="17">
        <v>1.108101562368E+18</v>
      </c>
      <c r="H75" s="24">
        <v>900</v>
      </c>
      <c r="I75" s="24">
        <v>6</v>
      </c>
      <c r="J75" s="30">
        <v>1.5</v>
      </c>
      <c r="K75" s="17">
        <v>6.648609374208E+18</v>
      </c>
      <c r="L75" s="17">
        <v>1.06377749987328E+20</v>
      </c>
      <c r="M75" s="9">
        <v>59.942799999999998</v>
      </c>
      <c r="O75" s="7">
        <f>_xlfn.XLOOKUP(F75,[1]配置!$D:$D,[1]配置!$B:$B)</f>
        <v>50003</v>
      </c>
      <c r="P75" s="7">
        <f t="shared" ref="P75:P109" si="5">G75</f>
        <v>1.108101562368E+18</v>
      </c>
      <c r="Q75" s="7" t="str">
        <f t="shared" ref="Q75:Q109" si="6">$B$2&amp;O$9&amp;$B$2&amp;$B$1&amp;O75</f>
        <v>"ItemId":50003</v>
      </c>
      <c r="R75" s="7" t="str">
        <f t="shared" ref="R75:R109" si="7">$B$2&amp;P$9&amp;$B$2&amp;$B$1&amp;P75</f>
        <v>"Num":1108101562368000000</v>
      </c>
      <c r="S75" s="7" t="str">
        <f t="shared" ref="S75:S109" si="8">$A$1&amp;$A$3&amp;_xlfn.TEXTJOIN($C$1,1,Q75:R75)&amp;$A$4&amp;$A$2</f>
        <v>[{"ItemId":50003,"Num":1108101562368000000}]</v>
      </c>
      <c r="T75" s="7">
        <f t="shared" ref="T75:T109" si="9">IF(F75=$F$10,ROUND(LOG(G75,2),4),0)</f>
        <v>59.942799999999998</v>
      </c>
    </row>
    <row r="76" spans="5:20" x14ac:dyDescent="0.15">
      <c r="E76" s="5">
        <v>67</v>
      </c>
      <c r="F76" s="28" t="s">
        <v>169</v>
      </c>
      <c r="G76" s="17">
        <v>2.241972928512E+18</v>
      </c>
      <c r="H76" s="24">
        <v>900</v>
      </c>
      <c r="I76" s="24">
        <v>6</v>
      </c>
      <c r="J76" s="30">
        <v>1.5</v>
      </c>
      <c r="K76" s="17">
        <v>1.3451837571072E+19</v>
      </c>
      <c r="L76" s="17">
        <v>2.15229401137152E+20</v>
      </c>
      <c r="M76" s="9">
        <v>60.959499999999998</v>
      </c>
      <c r="O76" s="7">
        <f>_xlfn.XLOOKUP(F76,[1]配置!$D:$D,[1]配置!$B:$B)</f>
        <v>50003</v>
      </c>
      <c r="P76" s="7">
        <f t="shared" si="5"/>
        <v>2.241972928512E+18</v>
      </c>
      <c r="Q76" s="7" t="str">
        <f t="shared" si="6"/>
        <v>"ItemId":50003</v>
      </c>
      <c r="R76" s="7" t="str">
        <f t="shared" si="7"/>
        <v>"Num":2241972928512000000</v>
      </c>
      <c r="S76" s="7" t="str">
        <f t="shared" si="8"/>
        <v>[{"ItemId":50003,"Num":2241972928512000000}]</v>
      </c>
      <c r="T76" s="7">
        <f t="shared" si="9"/>
        <v>60.959499999999998</v>
      </c>
    </row>
    <row r="77" spans="5:20" x14ac:dyDescent="0.15">
      <c r="E77" s="5">
        <v>68</v>
      </c>
      <c r="F77" s="28" t="s">
        <v>170</v>
      </c>
      <c r="G77" s="24">
        <v>2440</v>
      </c>
      <c r="H77" s="24">
        <v>7200</v>
      </c>
      <c r="I77" s="24">
        <v>6</v>
      </c>
      <c r="J77" s="30">
        <v>12</v>
      </c>
      <c r="K77" s="24">
        <v>14640</v>
      </c>
      <c r="L77" s="24">
        <v>29280</v>
      </c>
      <c r="M77" s="9"/>
      <c r="O77" s="7">
        <f>_xlfn.XLOOKUP(F77,[1]配置!$D:$D,[1]配置!$B:$B)</f>
        <v>50004</v>
      </c>
      <c r="P77" s="7">
        <f t="shared" si="5"/>
        <v>2440</v>
      </c>
      <c r="Q77" s="7" t="str">
        <f t="shared" si="6"/>
        <v>"ItemId":50004</v>
      </c>
      <c r="R77" s="7" t="str">
        <f t="shared" si="7"/>
        <v>"Num":2440</v>
      </c>
      <c r="S77" s="7" t="str">
        <f t="shared" si="8"/>
        <v>[{"ItemId":50004,"Num":2440}]</v>
      </c>
      <c r="T77" s="7">
        <f t="shared" si="9"/>
        <v>0</v>
      </c>
    </row>
    <row r="78" spans="5:20" x14ac:dyDescent="0.15">
      <c r="E78" s="5">
        <v>69</v>
      </c>
      <c r="F78" s="28" t="s">
        <v>169</v>
      </c>
      <c r="G78" s="17">
        <v>4.587025072128E+18</v>
      </c>
      <c r="H78" s="24">
        <v>900</v>
      </c>
      <c r="I78" s="24">
        <v>6</v>
      </c>
      <c r="J78" s="30">
        <v>1.5</v>
      </c>
      <c r="K78" s="17">
        <v>2.7522150432768E+19</v>
      </c>
      <c r="L78" s="17">
        <v>4.40354406924288E+20</v>
      </c>
      <c r="M78" s="9">
        <v>61.9923</v>
      </c>
      <c r="O78" s="7">
        <f>_xlfn.XLOOKUP(F78,[1]配置!$D:$D,[1]配置!$B:$B)</f>
        <v>50003</v>
      </c>
      <c r="P78" s="7">
        <f t="shared" si="5"/>
        <v>4.587025072128E+18</v>
      </c>
      <c r="Q78" s="7" t="str">
        <f t="shared" si="6"/>
        <v>"ItemId":50003</v>
      </c>
      <c r="R78" s="7" t="str">
        <f t="shared" si="7"/>
        <v>"Num":4587025072128000000</v>
      </c>
      <c r="S78" s="7" t="str">
        <f t="shared" si="8"/>
        <v>[{"ItemId":50003,"Num":4587025072128000000}]</v>
      </c>
      <c r="T78" s="7">
        <f t="shared" si="9"/>
        <v>61.9923</v>
      </c>
    </row>
    <row r="79" spans="5:20" x14ac:dyDescent="0.15">
      <c r="E79" s="5">
        <v>70</v>
      </c>
      <c r="F79" s="14" t="s">
        <v>171</v>
      </c>
      <c r="G79" s="24">
        <v>1</v>
      </c>
      <c r="H79" s="24">
        <v>7200</v>
      </c>
      <c r="I79" s="24">
        <v>6</v>
      </c>
      <c r="J79" s="30">
        <v>12</v>
      </c>
      <c r="K79" s="24">
        <v>6</v>
      </c>
      <c r="L79" s="24">
        <v>12</v>
      </c>
      <c r="M79" s="9"/>
      <c r="O79" s="7">
        <f>_xlfn.XLOOKUP(F79,[1]配置!$D:$D,[1]配置!$B:$B)</f>
        <v>50002</v>
      </c>
      <c r="P79" s="7">
        <f t="shared" si="5"/>
        <v>1</v>
      </c>
      <c r="Q79" s="7" t="str">
        <f t="shared" si="6"/>
        <v>"ItemId":50002</v>
      </c>
      <c r="R79" s="7" t="str">
        <f t="shared" si="7"/>
        <v>"Num":1</v>
      </c>
      <c r="S79" s="7" t="str">
        <f t="shared" si="8"/>
        <v>[{"ItemId":50002,"Num":1}]</v>
      </c>
      <c r="T79" s="7">
        <f t="shared" si="9"/>
        <v>0</v>
      </c>
    </row>
    <row r="80" spans="5:20" x14ac:dyDescent="0.15">
      <c r="E80" s="5">
        <v>71</v>
      </c>
      <c r="F80" s="28" t="s">
        <v>169</v>
      </c>
      <c r="G80" s="17">
        <v>9.380208574464E+18</v>
      </c>
      <c r="H80" s="24">
        <v>900</v>
      </c>
      <c r="I80" s="24">
        <v>6</v>
      </c>
      <c r="J80" s="30">
        <v>1.5</v>
      </c>
      <c r="K80" s="17">
        <v>5.6281251446784E+19</v>
      </c>
      <c r="L80" s="17">
        <v>9.00500023148544E+20</v>
      </c>
      <c r="M80" s="9">
        <v>63.024299999999997</v>
      </c>
      <c r="O80" s="7">
        <f>_xlfn.XLOOKUP(F80,[1]配置!$D:$D,[1]配置!$B:$B)</f>
        <v>50003</v>
      </c>
      <c r="P80" s="7">
        <f t="shared" si="5"/>
        <v>9.380208574464E+18</v>
      </c>
      <c r="Q80" s="7" t="str">
        <f t="shared" si="6"/>
        <v>"ItemId":50003</v>
      </c>
      <c r="R80" s="7" t="str">
        <f t="shared" si="7"/>
        <v>"Num":9380208574464000000</v>
      </c>
      <c r="S80" s="7" t="str">
        <f t="shared" si="8"/>
        <v>[{"ItemId":50003,"Num":9380208574464000000}]</v>
      </c>
      <c r="T80" s="7">
        <f t="shared" si="9"/>
        <v>63.024299999999997</v>
      </c>
    </row>
    <row r="81" spans="5:20" x14ac:dyDescent="0.15">
      <c r="E81" s="5">
        <v>72</v>
      </c>
      <c r="F81" s="28" t="s">
        <v>169</v>
      </c>
      <c r="G81" s="17">
        <v>1.8966575579136E+19</v>
      </c>
      <c r="H81" s="24">
        <v>900</v>
      </c>
      <c r="I81" s="24">
        <v>6</v>
      </c>
      <c r="J81" s="30">
        <v>1.5</v>
      </c>
      <c r="K81" s="17">
        <v>1.13799453474816E+20</v>
      </c>
      <c r="L81" s="17">
        <v>1.820791255597056E+21</v>
      </c>
      <c r="M81" s="9"/>
      <c r="O81" s="7">
        <f>_xlfn.XLOOKUP(F81,[1]配置!$D:$D,[1]配置!$B:$B)</f>
        <v>50003</v>
      </c>
      <c r="P81" s="7">
        <f t="shared" si="5"/>
        <v>1.8966575579136E+19</v>
      </c>
      <c r="Q81" s="7" t="str">
        <f t="shared" si="6"/>
        <v>"ItemId":50003</v>
      </c>
      <c r="R81" s="7" t="str">
        <f t="shared" si="7"/>
        <v>"Num":18966575579136000000</v>
      </c>
      <c r="S81" s="7" t="str">
        <f t="shared" si="8"/>
        <v>[{"ItemId":50003,"Num":18966575579136000000}]</v>
      </c>
      <c r="T81" s="7">
        <f t="shared" si="9"/>
        <v>64.040099999999995</v>
      </c>
    </row>
    <row r="82" spans="5:20" x14ac:dyDescent="0.15">
      <c r="E82" s="5">
        <v>73</v>
      </c>
      <c r="F82" s="28" t="s">
        <v>170</v>
      </c>
      <c r="G82" s="24">
        <v>612</v>
      </c>
      <c r="H82" s="24">
        <v>1800</v>
      </c>
      <c r="I82" s="24">
        <v>4</v>
      </c>
      <c r="J82" s="30">
        <v>2</v>
      </c>
      <c r="K82" s="24">
        <v>2448</v>
      </c>
      <c r="L82" s="24">
        <v>29376</v>
      </c>
      <c r="M82" s="31"/>
      <c r="O82" s="7">
        <f>_xlfn.XLOOKUP(F82,[1]配置!$D:$D,[1]配置!$B:$B)</f>
        <v>50004</v>
      </c>
      <c r="P82" s="7">
        <f t="shared" si="5"/>
        <v>612</v>
      </c>
      <c r="Q82" s="7" t="str">
        <f t="shared" si="6"/>
        <v>"ItemId":50004</v>
      </c>
      <c r="R82" s="7" t="str">
        <f t="shared" si="7"/>
        <v>"Num":612</v>
      </c>
      <c r="S82" s="7" t="str">
        <f t="shared" si="8"/>
        <v>[{"ItemId":50004,"Num":612}]</v>
      </c>
      <c r="T82" s="7">
        <f t="shared" si="9"/>
        <v>0</v>
      </c>
    </row>
    <row r="83" spans="5:20" x14ac:dyDescent="0.15">
      <c r="E83" s="5">
        <v>74</v>
      </c>
      <c r="F83" s="14" t="s">
        <v>172</v>
      </c>
      <c r="G83" s="24">
        <v>1</v>
      </c>
      <c r="H83" s="24">
        <v>129600</v>
      </c>
      <c r="I83" s="24">
        <v>1</v>
      </c>
      <c r="J83" s="30">
        <v>36</v>
      </c>
      <c r="K83" s="24">
        <v>1</v>
      </c>
      <c r="L83" s="32">
        <v>0.66666666666666696</v>
      </c>
      <c r="M83" s="9"/>
      <c r="O83" s="7">
        <f>_xlfn.XLOOKUP(F83,[1]配置!$D:$D,[1]配置!$B:$B)</f>
        <v>10001</v>
      </c>
      <c r="P83" s="7">
        <f t="shared" si="5"/>
        <v>1</v>
      </c>
      <c r="Q83" s="7" t="str">
        <f t="shared" si="6"/>
        <v>"ItemId":10001</v>
      </c>
      <c r="R83" s="7" t="str">
        <f t="shared" si="7"/>
        <v>"Num":1</v>
      </c>
      <c r="S83" s="7" t="str">
        <f t="shared" si="8"/>
        <v>[{"ItemId":10001,"Num":1}]</v>
      </c>
      <c r="T83" s="7">
        <f t="shared" si="9"/>
        <v>0</v>
      </c>
    </row>
    <row r="84" spans="5:20" x14ac:dyDescent="0.15">
      <c r="E84" s="5">
        <v>75</v>
      </c>
      <c r="F84" s="28" t="s">
        <v>170</v>
      </c>
      <c r="G84" s="24">
        <v>1224</v>
      </c>
      <c r="H84" s="24">
        <v>3600</v>
      </c>
      <c r="I84" s="24">
        <v>6</v>
      </c>
      <c r="J84" s="30">
        <v>6</v>
      </c>
      <c r="K84" s="24">
        <v>7344</v>
      </c>
      <c r="L84" s="24">
        <v>29376</v>
      </c>
      <c r="M84" s="9"/>
      <c r="O84" s="7">
        <f>_xlfn.XLOOKUP(F84,[1]配置!$D:$D,[1]配置!$B:$B)</f>
        <v>50004</v>
      </c>
      <c r="P84" s="7">
        <f t="shared" si="5"/>
        <v>1224</v>
      </c>
      <c r="Q84" s="7" t="str">
        <f t="shared" si="6"/>
        <v>"ItemId":50004</v>
      </c>
      <c r="R84" s="7" t="str">
        <f t="shared" si="7"/>
        <v>"Num":1224</v>
      </c>
      <c r="S84" s="7" t="str">
        <f t="shared" si="8"/>
        <v>[{"ItemId":50004,"Num":1224}]</v>
      </c>
      <c r="T84" s="7">
        <f t="shared" si="9"/>
        <v>0</v>
      </c>
    </row>
    <row r="85" spans="5:20" x14ac:dyDescent="0.15">
      <c r="E85" s="5">
        <v>76</v>
      </c>
      <c r="F85" s="28" t="s">
        <v>169</v>
      </c>
      <c r="G85" s="17">
        <v>3.9582418599936E+19</v>
      </c>
      <c r="H85" s="24">
        <v>900</v>
      </c>
      <c r="I85" s="24">
        <v>6</v>
      </c>
      <c r="J85" s="30">
        <v>1.5</v>
      </c>
      <c r="K85" s="17">
        <v>2.37494511599616E+20</v>
      </c>
      <c r="L85" s="17">
        <v>3.799912185593856E+21</v>
      </c>
      <c r="M85" s="9">
        <v>65.101500000000001</v>
      </c>
      <c r="O85" s="7">
        <f>_xlfn.XLOOKUP(F85,[1]配置!$D:$D,[1]配置!$B:$B)</f>
        <v>50003</v>
      </c>
      <c r="P85" s="7">
        <f t="shared" si="5"/>
        <v>3.9582418599936E+19</v>
      </c>
      <c r="Q85" s="7" t="str">
        <f t="shared" si="6"/>
        <v>"ItemId":50003</v>
      </c>
      <c r="R85" s="7" t="str">
        <f t="shared" si="7"/>
        <v>"Num":39582418599936000000</v>
      </c>
      <c r="S85" s="7" t="str">
        <f t="shared" si="8"/>
        <v>[{"ItemId":50003,"Num":39582418599936000000}]</v>
      </c>
      <c r="T85" s="7">
        <f t="shared" si="9"/>
        <v>65.101500000000001</v>
      </c>
    </row>
    <row r="86" spans="5:20" x14ac:dyDescent="0.15">
      <c r="E86" s="5">
        <v>77</v>
      </c>
      <c r="F86" s="28" t="s">
        <v>169</v>
      </c>
      <c r="G86" s="17">
        <v>7.9989470920704E+19</v>
      </c>
      <c r="H86" s="24">
        <v>900</v>
      </c>
      <c r="I86" s="24">
        <v>6</v>
      </c>
      <c r="J86" s="30">
        <v>1.5</v>
      </c>
      <c r="K86" s="17">
        <v>4.79936825524224E+20</v>
      </c>
      <c r="L86" s="17">
        <v>7.678989208387584E+21</v>
      </c>
      <c r="M86" s="9">
        <v>66.116399999999999</v>
      </c>
      <c r="O86" s="7">
        <f>_xlfn.XLOOKUP(F86,[1]配置!$D:$D,[1]配置!$B:$B)</f>
        <v>50003</v>
      </c>
      <c r="P86" s="7">
        <f t="shared" si="5"/>
        <v>7.9989470920704E+19</v>
      </c>
      <c r="Q86" s="7" t="str">
        <f t="shared" si="6"/>
        <v>"ItemId":50003</v>
      </c>
      <c r="R86" s="7" t="str">
        <f t="shared" si="7"/>
        <v>"Num":79989470920704000000</v>
      </c>
      <c r="S86" s="7" t="str">
        <f t="shared" si="8"/>
        <v>[{"ItemId":50003,"Num":79989470920704000000}]</v>
      </c>
      <c r="T86" s="7">
        <f t="shared" si="9"/>
        <v>66.116399999999999</v>
      </c>
    </row>
    <row r="87" spans="5:20" x14ac:dyDescent="0.15">
      <c r="E87" s="5">
        <v>78</v>
      </c>
      <c r="F87" s="28" t="s">
        <v>170</v>
      </c>
      <c r="G87" s="24">
        <v>2448</v>
      </c>
      <c r="H87" s="24">
        <v>7200</v>
      </c>
      <c r="I87" s="24">
        <v>6</v>
      </c>
      <c r="J87" s="30">
        <v>12</v>
      </c>
      <c r="K87" s="24">
        <v>14688</v>
      </c>
      <c r="L87" s="24">
        <v>29376</v>
      </c>
      <c r="M87" s="9"/>
      <c r="O87" s="7">
        <f>_xlfn.XLOOKUP(F87,[1]配置!$D:$D,[1]配置!$B:$B)</f>
        <v>50004</v>
      </c>
      <c r="P87" s="7">
        <f t="shared" si="5"/>
        <v>2448</v>
      </c>
      <c r="Q87" s="7" t="str">
        <f t="shared" si="6"/>
        <v>"ItemId":50004</v>
      </c>
      <c r="R87" s="7" t="str">
        <f t="shared" si="7"/>
        <v>"Num":2448</v>
      </c>
      <c r="S87" s="7" t="str">
        <f t="shared" si="8"/>
        <v>[{"ItemId":50004,"Num":2448}]</v>
      </c>
      <c r="T87" s="7">
        <f t="shared" si="9"/>
        <v>0</v>
      </c>
    </row>
    <row r="88" spans="5:20" x14ac:dyDescent="0.15">
      <c r="E88" s="5">
        <v>79</v>
      </c>
      <c r="F88" s="28" t="s">
        <v>169</v>
      </c>
      <c r="G88" s="17">
        <v>1.63277476724736E+20</v>
      </c>
      <c r="H88" s="24">
        <v>900</v>
      </c>
      <c r="I88" s="24">
        <v>6</v>
      </c>
      <c r="J88" s="30">
        <v>1.5</v>
      </c>
      <c r="K88" s="17">
        <v>9.79664860348416E+20</v>
      </c>
      <c r="L88" s="17">
        <v>1.5674637765574656E+22</v>
      </c>
      <c r="M88" s="9">
        <v>67.145899999999997</v>
      </c>
      <c r="O88" s="7">
        <f>_xlfn.XLOOKUP(F88,[1]配置!$D:$D,[1]配置!$B:$B)</f>
        <v>50003</v>
      </c>
      <c r="P88" s="7">
        <f t="shared" si="5"/>
        <v>1.63277476724736E+20</v>
      </c>
      <c r="Q88" s="7" t="str">
        <f t="shared" si="6"/>
        <v>"ItemId":50003</v>
      </c>
      <c r="R88" s="7" t="str">
        <f t="shared" si="7"/>
        <v>"Num":1.63277476724736E+20</v>
      </c>
      <c r="S88" s="7" t="str">
        <f t="shared" si="8"/>
        <v>[{"ItemId":50003,"Num":1.63277476724736E+20}]</v>
      </c>
      <c r="T88" s="7">
        <f t="shared" si="9"/>
        <v>67.145899999999997</v>
      </c>
    </row>
    <row r="89" spans="5:20" x14ac:dyDescent="0.15">
      <c r="E89" s="5">
        <v>80</v>
      </c>
      <c r="F89" s="14" t="s">
        <v>171</v>
      </c>
      <c r="G89" s="24">
        <v>1</v>
      </c>
      <c r="H89" s="24">
        <v>7200</v>
      </c>
      <c r="I89" s="24">
        <v>6</v>
      </c>
      <c r="J89" s="30">
        <v>12</v>
      </c>
      <c r="K89" s="24">
        <v>6</v>
      </c>
      <c r="L89" s="24">
        <v>12</v>
      </c>
      <c r="M89" s="9"/>
      <c r="O89" s="7">
        <f>_xlfn.XLOOKUP(F89,[1]配置!$D:$D,[1]配置!$B:$B)</f>
        <v>50002</v>
      </c>
      <c r="P89" s="7">
        <f t="shared" si="5"/>
        <v>1</v>
      </c>
      <c r="Q89" s="7" t="str">
        <f t="shared" si="6"/>
        <v>"ItemId":50002</v>
      </c>
      <c r="R89" s="7" t="str">
        <f t="shared" si="7"/>
        <v>"Num":1</v>
      </c>
      <c r="S89" s="7" t="str">
        <f t="shared" si="8"/>
        <v>[{"ItemId":50002,"Num":1}]</v>
      </c>
      <c r="T89" s="7">
        <f t="shared" si="9"/>
        <v>0</v>
      </c>
    </row>
    <row r="90" spans="5:20" x14ac:dyDescent="0.15">
      <c r="E90" s="5">
        <v>81</v>
      </c>
      <c r="F90" s="28" t="s">
        <v>169</v>
      </c>
      <c r="G90" s="17">
        <v>3.33152023216128E+20</v>
      </c>
      <c r="H90" s="24">
        <v>900</v>
      </c>
      <c r="I90" s="24">
        <v>6</v>
      </c>
      <c r="J90" s="30">
        <v>1.5</v>
      </c>
      <c r="K90" s="17">
        <v>1.998912139296768E+21</v>
      </c>
      <c r="L90" s="17">
        <v>3.1982594228748288E+22</v>
      </c>
      <c r="M90" s="9">
        <v>68.174700000000001</v>
      </c>
      <c r="O90" s="7">
        <f>_xlfn.XLOOKUP(F90,[1]配置!$D:$D,[1]配置!$B:$B)</f>
        <v>50003</v>
      </c>
      <c r="P90" s="7">
        <f t="shared" si="5"/>
        <v>3.33152023216128E+20</v>
      </c>
      <c r="Q90" s="7" t="str">
        <f t="shared" si="6"/>
        <v>"ItemId":50003</v>
      </c>
      <c r="R90" s="7" t="str">
        <f t="shared" si="7"/>
        <v>"Num":3.33152023216128E+20</v>
      </c>
      <c r="S90" s="7" t="str">
        <f t="shared" si="8"/>
        <v>[{"ItemId":50003,"Num":3.33152023216128E+20}]</v>
      </c>
      <c r="T90" s="7">
        <f t="shared" si="9"/>
        <v>68.174700000000001</v>
      </c>
    </row>
    <row r="91" spans="5:20" x14ac:dyDescent="0.15">
      <c r="E91" s="5">
        <v>82</v>
      </c>
      <c r="F91" s="28" t="s">
        <v>169</v>
      </c>
      <c r="G91" s="17">
        <v>6.72901116198912E+20</v>
      </c>
      <c r="H91" s="24">
        <v>900</v>
      </c>
      <c r="I91" s="24">
        <v>6</v>
      </c>
      <c r="J91" s="30">
        <v>1.5</v>
      </c>
      <c r="K91" s="17">
        <v>4.037406697193472E+21</v>
      </c>
      <c r="L91" s="17">
        <v>6.4598507155095552E+22</v>
      </c>
      <c r="M91" s="9"/>
      <c r="O91" s="7">
        <f>_xlfn.XLOOKUP(F91,[1]配置!$D:$D,[1]配置!$B:$B)</f>
        <v>50003</v>
      </c>
      <c r="P91" s="7">
        <f t="shared" si="5"/>
        <v>6.72901116198912E+20</v>
      </c>
      <c r="Q91" s="7" t="str">
        <f t="shared" si="6"/>
        <v>"ItemId":50003</v>
      </c>
      <c r="R91" s="7" t="str">
        <f t="shared" si="7"/>
        <v>"Num":6.72901116198912E+20</v>
      </c>
      <c r="S91" s="7" t="str">
        <f t="shared" si="8"/>
        <v>[{"ItemId":50003,"Num":6.72901116198912E+20}]</v>
      </c>
      <c r="T91" s="7">
        <f t="shared" si="9"/>
        <v>69.188999999999993</v>
      </c>
    </row>
    <row r="92" spans="5:20" x14ac:dyDescent="0.15">
      <c r="E92" s="5">
        <v>83</v>
      </c>
      <c r="F92" s="28" t="s">
        <v>170</v>
      </c>
      <c r="G92" s="24">
        <v>614</v>
      </c>
      <c r="H92" s="24">
        <v>1800</v>
      </c>
      <c r="I92" s="24">
        <v>4</v>
      </c>
      <c r="J92" s="30">
        <v>2</v>
      </c>
      <c r="K92" s="24">
        <v>2456</v>
      </c>
      <c r="L92" s="24">
        <v>29472</v>
      </c>
      <c r="M92" s="31"/>
      <c r="O92" s="7">
        <f>_xlfn.XLOOKUP(F92,[1]配置!$D:$D,[1]配置!$B:$B)</f>
        <v>50004</v>
      </c>
      <c r="P92" s="7">
        <f t="shared" si="5"/>
        <v>614</v>
      </c>
      <c r="Q92" s="7" t="str">
        <f t="shared" si="6"/>
        <v>"ItemId":50004</v>
      </c>
      <c r="R92" s="7" t="str">
        <f t="shared" si="7"/>
        <v>"Num":614</v>
      </c>
      <c r="S92" s="7" t="str">
        <f t="shared" si="8"/>
        <v>[{"ItemId":50004,"Num":614}]</v>
      </c>
      <c r="T92" s="7">
        <f t="shared" si="9"/>
        <v>0</v>
      </c>
    </row>
    <row r="93" spans="5:20" x14ac:dyDescent="0.15">
      <c r="E93" s="5">
        <v>84</v>
      </c>
      <c r="F93" s="14" t="s">
        <v>172</v>
      </c>
      <c r="G93" s="24">
        <v>1</v>
      </c>
      <c r="H93" s="24">
        <v>129600</v>
      </c>
      <c r="I93" s="24">
        <v>1</v>
      </c>
      <c r="J93" s="30">
        <v>36</v>
      </c>
      <c r="K93" s="24">
        <v>1</v>
      </c>
      <c r="L93" s="32">
        <v>0.66666666666666696</v>
      </c>
      <c r="M93" s="9"/>
      <c r="O93" s="7">
        <f>_xlfn.XLOOKUP(F93,[1]配置!$D:$D,[1]配置!$B:$B)</f>
        <v>10001</v>
      </c>
      <c r="P93" s="7">
        <f t="shared" si="5"/>
        <v>1</v>
      </c>
      <c r="Q93" s="7" t="str">
        <f t="shared" si="6"/>
        <v>"ItemId":10001</v>
      </c>
      <c r="R93" s="7" t="str">
        <f t="shared" si="7"/>
        <v>"Num":1</v>
      </c>
      <c r="S93" s="7" t="str">
        <f t="shared" si="8"/>
        <v>[{"ItemId":10001,"Num":1}]</v>
      </c>
      <c r="T93" s="7">
        <f t="shared" si="9"/>
        <v>0</v>
      </c>
    </row>
    <row r="94" spans="5:20" x14ac:dyDescent="0.15">
      <c r="E94" s="5">
        <v>85</v>
      </c>
      <c r="F94" s="28" t="s">
        <v>170</v>
      </c>
      <c r="G94" s="24">
        <v>1228</v>
      </c>
      <c r="H94" s="24">
        <v>3600</v>
      </c>
      <c r="I94" s="24">
        <v>6</v>
      </c>
      <c r="J94" s="30">
        <v>6</v>
      </c>
      <c r="K94" s="24">
        <v>7368</v>
      </c>
      <c r="L94" s="24">
        <v>29472</v>
      </c>
      <c r="M94" s="9"/>
      <c r="O94" s="7">
        <f>_xlfn.XLOOKUP(F94,[1]配置!$D:$D,[1]配置!$B:$B)</f>
        <v>50004</v>
      </c>
      <c r="P94" s="7">
        <f t="shared" si="5"/>
        <v>1228</v>
      </c>
      <c r="Q94" s="7" t="str">
        <f t="shared" si="6"/>
        <v>"ItemId":50004</v>
      </c>
      <c r="R94" s="7" t="str">
        <f t="shared" si="7"/>
        <v>"Num":1228</v>
      </c>
      <c r="S94" s="7" t="str">
        <f t="shared" si="8"/>
        <v>[{"ItemId":50004,"Num":1228}]</v>
      </c>
      <c r="T94" s="7">
        <f t="shared" si="9"/>
        <v>0</v>
      </c>
    </row>
    <row r="95" spans="5:20" x14ac:dyDescent="0.15">
      <c r="E95" s="5">
        <v>86</v>
      </c>
      <c r="F95" s="28" t="s">
        <v>169</v>
      </c>
      <c r="G95" s="17">
        <v>1.398578790531072E+21</v>
      </c>
      <c r="H95" s="24">
        <v>900</v>
      </c>
      <c r="I95" s="24">
        <v>6</v>
      </c>
      <c r="J95" s="30">
        <v>1.5</v>
      </c>
      <c r="K95" s="17">
        <v>8.391472743186432E+21</v>
      </c>
      <c r="L95" s="17">
        <v>1.3426356389098291E+23</v>
      </c>
      <c r="M95" s="9">
        <v>70.244500000000002</v>
      </c>
      <c r="O95" s="7">
        <f>_xlfn.XLOOKUP(F95,[1]配置!$D:$D,[1]配置!$B:$B)</f>
        <v>50003</v>
      </c>
      <c r="P95" s="7">
        <f t="shared" si="5"/>
        <v>1.398578790531072E+21</v>
      </c>
      <c r="Q95" s="7" t="str">
        <f t="shared" si="6"/>
        <v>"ItemId":50003</v>
      </c>
      <c r="R95" s="7" t="str">
        <f t="shared" si="7"/>
        <v>"Num":1.39857879053107E+21</v>
      </c>
      <c r="S95" s="7" t="str">
        <f t="shared" si="8"/>
        <v>[{"ItemId":50003,"Num":1.39857879053107E+21}]</v>
      </c>
      <c r="T95" s="7">
        <f t="shared" si="9"/>
        <v>70.244500000000002</v>
      </c>
    </row>
    <row r="96" spans="5:20" x14ac:dyDescent="0.15">
      <c r="E96" s="5">
        <v>87</v>
      </c>
      <c r="F96" s="28" t="s">
        <v>169</v>
      </c>
      <c r="G96" s="17">
        <v>2.823545860128768E+21</v>
      </c>
      <c r="H96" s="24">
        <v>900</v>
      </c>
      <c r="I96" s="24">
        <v>6</v>
      </c>
      <c r="J96" s="30">
        <v>1.5</v>
      </c>
      <c r="K96" s="17">
        <v>1.6941275160772608E+22</v>
      </c>
      <c r="L96" s="17">
        <v>2.7106040257236173E+23</v>
      </c>
      <c r="M96" s="9">
        <v>71.257999999999996</v>
      </c>
      <c r="O96" s="7">
        <f>_xlfn.XLOOKUP(F96,[1]配置!$D:$D,[1]配置!$B:$B)</f>
        <v>50003</v>
      </c>
      <c r="P96" s="7">
        <f t="shared" si="5"/>
        <v>2.823545860128768E+21</v>
      </c>
      <c r="Q96" s="7" t="str">
        <f t="shared" si="6"/>
        <v>"ItemId":50003</v>
      </c>
      <c r="R96" s="7" t="str">
        <f t="shared" si="7"/>
        <v>"Num":2.82354586012877E+21</v>
      </c>
      <c r="S96" s="7" t="str">
        <f t="shared" si="8"/>
        <v>[{"ItemId":50003,"Num":2.82354586012877E+21}]</v>
      </c>
      <c r="T96" s="7">
        <f t="shared" si="9"/>
        <v>71.257999999999996</v>
      </c>
    </row>
    <row r="97" spans="5:20" x14ac:dyDescent="0.15">
      <c r="E97" s="5">
        <v>88</v>
      </c>
      <c r="F97" s="28" t="s">
        <v>170</v>
      </c>
      <c r="G97" s="24">
        <v>2456</v>
      </c>
      <c r="H97" s="24">
        <v>7200</v>
      </c>
      <c r="I97" s="24">
        <v>6</v>
      </c>
      <c r="J97" s="30">
        <v>12</v>
      </c>
      <c r="K97" s="24">
        <v>14736</v>
      </c>
      <c r="L97" s="24">
        <v>29472</v>
      </c>
      <c r="M97" s="9"/>
      <c r="O97" s="7">
        <f>_xlfn.XLOOKUP(F97,[1]配置!$D:$D,[1]配置!$B:$B)</f>
        <v>50004</v>
      </c>
      <c r="P97" s="7">
        <f t="shared" si="5"/>
        <v>2456</v>
      </c>
      <c r="Q97" s="7" t="str">
        <f t="shared" si="6"/>
        <v>"ItemId":50004</v>
      </c>
      <c r="R97" s="7" t="str">
        <f t="shared" si="7"/>
        <v>"Num":2456</v>
      </c>
      <c r="S97" s="7" t="str">
        <f t="shared" si="8"/>
        <v>[{"ItemId":50004,"Num":2456}]</v>
      </c>
      <c r="T97" s="7">
        <f t="shared" si="9"/>
        <v>0</v>
      </c>
    </row>
    <row r="98" spans="5:20" x14ac:dyDescent="0.15">
      <c r="E98" s="5">
        <v>89</v>
      </c>
      <c r="F98" s="28" t="s">
        <v>169</v>
      </c>
      <c r="G98" s="17">
        <v>5.752644836524032E+21</v>
      </c>
      <c r="H98" s="24">
        <v>900</v>
      </c>
      <c r="I98" s="24">
        <v>6</v>
      </c>
      <c r="J98" s="30">
        <v>1.5</v>
      </c>
      <c r="K98" s="17">
        <v>3.4515869019144192E+22</v>
      </c>
      <c r="L98" s="17">
        <v>5.5225390430630707E+23</v>
      </c>
      <c r="M98" s="9">
        <v>72.284700000000001</v>
      </c>
      <c r="O98" s="7">
        <f>_xlfn.XLOOKUP(F98,[1]配置!$D:$D,[1]配置!$B:$B)</f>
        <v>50003</v>
      </c>
      <c r="P98" s="7">
        <f t="shared" si="5"/>
        <v>5.752644836524032E+21</v>
      </c>
      <c r="Q98" s="7" t="str">
        <f t="shared" si="6"/>
        <v>"ItemId":50003</v>
      </c>
      <c r="R98" s="7" t="str">
        <f t="shared" si="7"/>
        <v>"Num":5.75264483652403E+21</v>
      </c>
      <c r="S98" s="7" t="str">
        <f t="shared" si="8"/>
        <v>[{"ItemId":50003,"Num":5.75264483652403E+21}]</v>
      </c>
      <c r="T98" s="7">
        <f t="shared" si="9"/>
        <v>72.284700000000001</v>
      </c>
    </row>
    <row r="99" spans="5:20" x14ac:dyDescent="0.15">
      <c r="E99" s="5">
        <v>90</v>
      </c>
      <c r="F99" s="14" t="s">
        <v>171</v>
      </c>
      <c r="G99" s="24">
        <v>1</v>
      </c>
      <c r="H99" s="24">
        <v>7200</v>
      </c>
      <c r="I99" s="24">
        <v>6</v>
      </c>
      <c r="J99" s="30">
        <v>12</v>
      </c>
      <c r="K99" s="24">
        <v>6</v>
      </c>
      <c r="L99" s="24">
        <v>12</v>
      </c>
      <c r="M99" s="9"/>
      <c r="O99" s="7">
        <f>_xlfn.XLOOKUP(F99,[1]配置!$D:$D,[1]配置!$B:$B)</f>
        <v>50002</v>
      </c>
      <c r="P99" s="7">
        <f t="shared" si="5"/>
        <v>1</v>
      </c>
      <c r="Q99" s="7" t="str">
        <f t="shared" si="6"/>
        <v>"ItemId":50002</v>
      </c>
      <c r="R99" s="7" t="str">
        <f t="shared" si="7"/>
        <v>"Num":1</v>
      </c>
      <c r="S99" s="7" t="str">
        <f t="shared" si="8"/>
        <v>[{"ItemId":50002,"Num":1}]</v>
      </c>
      <c r="T99" s="7">
        <f t="shared" si="9"/>
        <v>0</v>
      </c>
    </row>
    <row r="100" spans="5:20" x14ac:dyDescent="0.15">
      <c r="E100" s="5">
        <v>91</v>
      </c>
      <c r="F100" s="28" t="s">
        <v>169</v>
      </c>
      <c r="G100" s="17">
        <v>1.1716395905581056E+22</v>
      </c>
      <c r="H100" s="24">
        <v>900</v>
      </c>
      <c r="I100" s="24">
        <v>6</v>
      </c>
      <c r="J100" s="30">
        <v>1.5</v>
      </c>
      <c r="K100" s="17">
        <v>7.0298375433486336E+22</v>
      </c>
      <c r="L100" s="17">
        <v>1.1247740069357814E+24</v>
      </c>
      <c r="M100" s="9">
        <v>73.310900000000004</v>
      </c>
      <c r="O100" s="7">
        <f>_xlfn.XLOOKUP(F100,[1]配置!$D:$D,[1]配置!$B:$B)</f>
        <v>50003</v>
      </c>
      <c r="P100" s="7">
        <f t="shared" si="5"/>
        <v>1.1716395905581056E+22</v>
      </c>
      <c r="Q100" s="7" t="str">
        <f t="shared" si="6"/>
        <v>"ItemId":50003</v>
      </c>
      <c r="R100" s="7" t="str">
        <f t="shared" si="7"/>
        <v>"Num":1.17163959055811E+22</v>
      </c>
      <c r="S100" s="7" t="str">
        <f t="shared" si="8"/>
        <v>[{"ItemId":50003,"Num":1.17163959055811E+22}]</v>
      </c>
      <c r="T100" s="7">
        <f t="shared" si="9"/>
        <v>73.310900000000004</v>
      </c>
    </row>
    <row r="101" spans="5:20" x14ac:dyDescent="0.15">
      <c r="E101" s="5">
        <v>92</v>
      </c>
      <c r="F101" s="28" t="s">
        <v>169</v>
      </c>
      <c r="G101" s="17">
        <v>2.3643898043695104E+22</v>
      </c>
      <c r="H101" s="24">
        <v>900</v>
      </c>
      <c r="I101" s="24">
        <v>6</v>
      </c>
      <c r="J101" s="30">
        <v>1.5</v>
      </c>
      <c r="K101" s="17">
        <v>1.4186338826217062E+23</v>
      </c>
      <c r="L101" s="17">
        <v>2.26981421219473E+24</v>
      </c>
      <c r="M101" s="9"/>
      <c r="O101" s="7">
        <f>_xlfn.XLOOKUP(F101,[1]配置!$D:$D,[1]配置!$B:$B)</f>
        <v>50003</v>
      </c>
      <c r="P101" s="7">
        <f t="shared" si="5"/>
        <v>2.3643898043695104E+22</v>
      </c>
      <c r="Q101" s="7" t="str">
        <f t="shared" si="6"/>
        <v>"ItemId":50003</v>
      </c>
      <c r="R101" s="7" t="str">
        <f t="shared" si="7"/>
        <v>"Num":2.36438980436951E+22</v>
      </c>
      <c r="S101" s="7" t="str">
        <f t="shared" si="8"/>
        <v>[{"ItemId":50003,"Num":2.36438980436951E+22}]</v>
      </c>
      <c r="T101" s="7">
        <f t="shared" si="9"/>
        <v>74.323899999999995</v>
      </c>
    </row>
    <row r="102" spans="5:20" x14ac:dyDescent="0.15">
      <c r="E102" s="5">
        <v>93</v>
      </c>
      <c r="F102" s="28" t="s">
        <v>170</v>
      </c>
      <c r="G102" s="24">
        <v>616</v>
      </c>
      <c r="H102" s="24">
        <v>1800</v>
      </c>
      <c r="I102" s="24">
        <v>4</v>
      </c>
      <c r="J102" s="30">
        <v>2</v>
      </c>
      <c r="K102" s="24">
        <v>2464</v>
      </c>
      <c r="L102" s="24">
        <v>29568</v>
      </c>
      <c r="M102" s="31"/>
      <c r="O102" s="7">
        <f>_xlfn.XLOOKUP(F102,[1]配置!$D:$D,[1]配置!$B:$B)</f>
        <v>50004</v>
      </c>
      <c r="P102" s="7">
        <f t="shared" si="5"/>
        <v>616</v>
      </c>
      <c r="Q102" s="7" t="str">
        <f t="shared" si="6"/>
        <v>"ItemId":50004</v>
      </c>
      <c r="R102" s="7" t="str">
        <f t="shared" si="7"/>
        <v>"Num":616</v>
      </c>
      <c r="S102" s="7" t="str">
        <f t="shared" si="8"/>
        <v>[{"ItemId":50004,"Num":616}]</v>
      </c>
      <c r="T102" s="7">
        <f t="shared" si="9"/>
        <v>0</v>
      </c>
    </row>
    <row r="103" spans="5:20" x14ac:dyDescent="0.15">
      <c r="E103" s="5">
        <v>94</v>
      </c>
      <c r="F103" s="14" t="s">
        <v>172</v>
      </c>
      <c r="G103" s="24">
        <v>1</v>
      </c>
      <c r="H103" s="24">
        <v>129600</v>
      </c>
      <c r="I103" s="24">
        <v>1</v>
      </c>
      <c r="J103" s="30">
        <v>36</v>
      </c>
      <c r="K103" s="24">
        <v>1</v>
      </c>
      <c r="L103" s="32">
        <v>0.66666666666666696</v>
      </c>
      <c r="M103" s="9"/>
      <c r="O103" s="7">
        <f>_xlfn.XLOOKUP(F103,[1]配置!$D:$D,[1]配置!$B:$B)</f>
        <v>10001</v>
      </c>
      <c r="P103" s="7">
        <f t="shared" si="5"/>
        <v>1</v>
      </c>
      <c r="Q103" s="7" t="str">
        <f t="shared" si="6"/>
        <v>"ItemId":10001</v>
      </c>
      <c r="R103" s="7" t="str">
        <f t="shared" si="7"/>
        <v>"Num":1</v>
      </c>
      <c r="S103" s="7" t="str">
        <f t="shared" si="8"/>
        <v>[{"ItemId":10001,"Num":1}]</v>
      </c>
      <c r="T103" s="7">
        <f t="shared" si="9"/>
        <v>0</v>
      </c>
    </row>
    <row r="104" spans="5:20" x14ac:dyDescent="0.15">
      <c r="E104" s="5">
        <v>95</v>
      </c>
      <c r="F104" s="28" t="s">
        <v>170</v>
      </c>
      <c r="G104" s="24">
        <v>1232</v>
      </c>
      <c r="H104" s="24">
        <v>3600</v>
      </c>
      <c r="I104" s="24">
        <v>6</v>
      </c>
      <c r="J104" s="30">
        <v>6</v>
      </c>
      <c r="K104" s="24">
        <v>7392</v>
      </c>
      <c r="L104" s="24">
        <v>29568</v>
      </c>
      <c r="M104" s="9"/>
      <c r="O104" s="7">
        <f>_xlfn.XLOOKUP(F104,[1]配置!$D:$D,[1]配置!$B:$B)</f>
        <v>50004</v>
      </c>
      <c r="P104" s="7">
        <f t="shared" si="5"/>
        <v>1232</v>
      </c>
      <c r="Q104" s="7" t="str">
        <f t="shared" si="6"/>
        <v>"ItemId":50004</v>
      </c>
      <c r="R104" s="7" t="str">
        <f t="shared" si="7"/>
        <v>"Num":1232</v>
      </c>
      <c r="S104" s="7" t="str">
        <f t="shared" si="8"/>
        <v>[{"ItemId":50004,"Num":1232}]</v>
      </c>
      <c r="T104" s="7">
        <f t="shared" si="9"/>
        <v>0</v>
      </c>
    </row>
    <row r="105" spans="5:20" x14ac:dyDescent="0.15">
      <c r="E105" s="5">
        <v>96</v>
      </c>
      <c r="F105" s="28" t="s">
        <v>169</v>
      </c>
      <c r="G105" s="17">
        <v>4.8976645947654144E+22</v>
      </c>
      <c r="H105" s="24">
        <v>900</v>
      </c>
      <c r="I105" s="24">
        <v>6</v>
      </c>
      <c r="J105" s="30">
        <v>1.5</v>
      </c>
      <c r="K105" s="17">
        <v>2.9385987568592486E+23</v>
      </c>
      <c r="L105" s="17">
        <v>4.7017580109747978E+24</v>
      </c>
      <c r="M105" s="9">
        <v>75.374499999999998</v>
      </c>
      <c r="O105" s="7">
        <f>_xlfn.XLOOKUP(F105,[1]配置!$D:$D,[1]配置!$B:$B)</f>
        <v>50003</v>
      </c>
      <c r="P105" s="7">
        <f t="shared" si="5"/>
        <v>4.8976645947654144E+22</v>
      </c>
      <c r="Q105" s="7" t="str">
        <f t="shared" si="6"/>
        <v>"ItemId":50003</v>
      </c>
      <c r="R105" s="7" t="str">
        <f t="shared" si="7"/>
        <v>"Num":4.89766459476541E+22</v>
      </c>
      <c r="S105" s="7" t="str">
        <f t="shared" si="8"/>
        <v>[{"ItemId":50003,"Num":4.89766459476541E+22}]</v>
      </c>
      <c r="T105" s="7">
        <f t="shared" si="9"/>
        <v>75.374499999999998</v>
      </c>
    </row>
    <row r="106" spans="5:20" x14ac:dyDescent="0.15">
      <c r="E106" s="5">
        <v>97</v>
      </c>
      <c r="F106" s="28" t="s">
        <v>169</v>
      </c>
      <c r="G106" s="17">
        <v>9.8797716825440256E+22</v>
      </c>
      <c r="H106" s="24">
        <v>900</v>
      </c>
      <c r="I106" s="24">
        <v>6</v>
      </c>
      <c r="J106" s="30">
        <v>1.5</v>
      </c>
      <c r="K106" s="17">
        <v>5.9278630095264154E+23</v>
      </c>
      <c r="L106" s="17">
        <v>9.4845808152422646E+24</v>
      </c>
      <c r="M106" s="9">
        <v>76.386899999999997</v>
      </c>
      <c r="O106" s="7">
        <f>_xlfn.XLOOKUP(F106,[1]配置!$D:$D,[1]配置!$B:$B)</f>
        <v>50003</v>
      </c>
      <c r="P106" s="7">
        <f t="shared" si="5"/>
        <v>9.8797716825440256E+22</v>
      </c>
      <c r="Q106" s="7" t="str">
        <f t="shared" si="6"/>
        <v>"ItemId":50003</v>
      </c>
      <c r="R106" s="7" t="str">
        <f t="shared" si="7"/>
        <v>"Num":9.87977168254403E+22</v>
      </c>
      <c r="S106" s="7" t="str">
        <f t="shared" si="8"/>
        <v>[{"ItemId":50003,"Num":9.87977168254403E+22}]</v>
      </c>
      <c r="T106" s="7">
        <f t="shared" si="9"/>
        <v>76.386899999999997</v>
      </c>
    </row>
    <row r="107" spans="5:20" x14ac:dyDescent="0.15">
      <c r="E107" s="5">
        <v>98</v>
      </c>
      <c r="F107" s="28" t="s">
        <v>170</v>
      </c>
      <c r="G107" s="24">
        <v>2464</v>
      </c>
      <c r="H107" s="24">
        <v>7200</v>
      </c>
      <c r="I107" s="24">
        <v>6</v>
      </c>
      <c r="J107" s="30">
        <v>12</v>
      </c>
      <c r="K107" s="24">
        <v>14784</v>
      </c>
      <c r="L107" s="24">
        <v>29568</v>
      </c>
      <c r="M107" s="9"/>
      <c r="O107" s="7">
        <f>_xlfn.XLOOKUP(F107,[1]配置!$D:$D,[1]配置!$B:$B)</f>
        <v>50004</v>
      </c>
      <c r="P107" s="7">
        <f t="shared" si="5"/>
        <v>2464</v>
      </c>
      <c r="Q107" s="7" t="str">
        <f t="shared" si="6"/>
        <v>"ItemId":50004</v>
      </c>
      <c r="R107" s="7" t="str">
        <f t="shared" si="7"/>
        <v>"Num":2464</v>
      </c>
      <c r="S107" s="7" t="str">
        <f t="shared" si="8"/>
        <v>[{"ItemId":50004,"Num":2464}]</v>
      </c>
      <c r="T107" s="7">
        <f t="shared" si="9"/>
        <v>0</v>
      </c>
    </row>
    <row r="108" spans="5:20" x14ac:dyDescent="0.15">
      <c r="E108" s="5">
        <v>99</v>
      </c>
      <c r="F108" s="28" t="s">
        <v>169</v>
      </c>
      <c r="G108" s="17">
        <v>2.0097313337140838E+23</v>
      </c>
      <c r="H108" s="24">
        <v>900</v>
      </c>
      <c r="I108" s="24">
        <v>6</v>
      </c>
      <c r="J108" s="30">
        <v>1.5</v>
      </c>
      <c r="K108" s="17">
        <v>1.2058388002284503E+24</v>
      </c>
      <c r="L108" s="17">
        <v>1.9293420803655205E+25</v>
      </c>
      <c r="M108" s="9">
        <v>77.411299999999997</v>
      </c>
      <c r="O108" s="7">
        <f>_xlfn.XLOOKUP(F108,[1]配置!$D:$D,[1]配置!$B:$B)</f>
        <v>50003</v>
      </c>
      <c r="P108" s="7">
        <f t="shared" si="5"/>
        <v>2.0097313337140838E+23</v>
      </c>
      <c r="Q108" s="7" t="str">
        <f t="shared" si="6"/>
        <v>"ItemId":50003</v>
      </c>
      <c r="R108" s="7" t="str">
        <f t="shared" si="7"/>
        <v>"Num":2.00973133371408E+23</v>
      </c>
      <c r="S108" s="7" t="str">
        <f t="shared" si="8"/>
        <v>[{"ItemId":50003,"Num":2.00973133371408E+23}]</v>
      </c>
      <c r="T108" s="7">
        <f t="shared" si="9"/>
        <v>77.411299999999997</v>
      </c>
    </row>
    <row r="109" spans="5:20" x14ac:dyDescent="0.15">
      <c r="E109" s="5">
        <v>100</v>
      </c>
      <c r="F109" s="14" t="s">
        <v>171</v>
      </c>
      <c r="G109" s="24">
        <v>1</v>
      </c>
      <c r="H109" s="24">
        <v>7200</v>
      </c>
      <c r="I109" s="24">
        <v>6</v>
      </c>
      <c r="J109" s="30">
        <v>12</v>
      </c>
      <c r="K109" s="24">
        <v>6</v>
      </c>
      <c r="L109" s="24">
        <v>12</v>
      </c>
      <c r="M109" s="9"/>
      <c r="O109" s="7">
        <f>_xlfn.XLOOKUP(F109,[1]配置!$D:$D,[1]配置!$B:$B)</f>
        <v>50002</v>
      </c>
      <c r="P109" s="7">
        <f t="shared" si="5"/>
        <v>1</v>
      </c>
      <c r="Q109" s="7" t="str">
        <f t="shared" si="6"/>
        <v>"ItemId":50002</v>
      </c>
      <c r="R109" s="7" t="str">
        <f t="shared" si="7"/>
        <v>"Num":1</v>
      </c>
      <c r="S109" s="7" t="str">
        <f t="shared" si="8"/>
        <v>[{"ItemId":50002,"Num":1}]</v>
      </c>
      <c r="T109" s="7">
        <f t="shared" si="9"/>
        <v>0</v>
      </c>
    </row>
    <row r="110" spans="5:20" x14ac:dyDescent="0.15">
      <c r="E110" s="5">
        <v>101</v>
      </c>
      <c r="F110" s="28" t="s">
        <v>169</v>
      </c>
      <c r="G110" s="17">
        <v>4.0532396646334464E+23</v>
      </c>
      <c r="H110" s="24">
        <v>900</v>
      </c>
      <c r="I110" s="24">
        <v>6</v>
      </c>
      <c r="J110" s="30">
        <v>1.5</v>
      </c>
      <c r="K110" s="17">
        <v>2.4319437987800678E+24</v>
      </c>
      <c r="L110" s="17">
        <v>3.8911100780481085E+25</v>
      </c>
      <c r="M110" s="9">
        <v>78.423400000000001</v>
      </c>
    </row>
    <row r="111" spans="5:20" x14ac:dyDescent="0.15">
      <c r="E111" s="5">
        <v>102</v>
      </c>
      <c r="F111" s="28" t="s">
        <v>169</v>
      </c>
      <c r="G111" s="17">
        <v>8.1064793292668928E+23</v>
      </c>
      <c r="H111" s="24">
        <v>900</v>
      </c>
      <c r="I111" s="24">
        <v>6</v>
      </c>
      <c r="J111" s="30">
        <v>1.5</v>
      </c>
      <c r="K111" s="17">
        <v>4.8638875975601357E+24</v>
      </c>
      <c r="L111" s="17">
        <v>7.7822201560962171E+25</v>
      </c>
      <c r="M111" s="9"/>
    </row>
    <row r="112" spans="5:20" x14ac:dyDescent="0.15">
      <c r="E112" s="5">
        <v>103</v>
      </c>
      <c r="F112" s="28" t="s">
        <v>170</v>
      </c>
      <c r="G112" s="24">
        <v>618</v>
      </c>
      <c r="H112" s="24">
        <v>1800</v>
      </c>
      <c r="I112" s="24">
        <v>4</v>
      </c>
      <c r="J112" s="30">
        <v>2</v>
      </c>
      <c r="K112" s="24">
        <v>2472</v>
      </c>
      <c r="L112" s="24">
        <v>29664</v>
      </c>
      <c r="M112" s="31"/>
    </row>
    <row r="113" spans="5:13" x14ac:dyDescent="0.15">
      <c r="E113" s="5">
        <v>104</v>
      </c>
      <c r="F113" s="14" t="s">
        <v>172</v>
      </c>
      <c r="G113" s="24">
        <v>1</v>
      </c>
      <c r="H113" s="24">
        <v>129600</v>
      </c>
      <c r="I113" s="24">
        <v>1</v>
      </c>
      <c r="J113" s="30">
        <v>36</v>
      </c>
      <c r="K113" s="24">
        <v>1</v>
      </c>
      <c r="L113" s="32">
        <v>0.66666666666666696</v>
      </c>
      <c r="M113" s="9"/>
    </row>
    <row r="114" spans="5:13" x14ac:dyDescent="0.15">
      <c r="E114" s="5">
        <v>105</v>
      </c>
      <c r="F114" s="28" t="s">
        <v>170</v>
      </c>
      <c r="G114" s="24">
        <v>1236</v>
      </c>
      <c r="H114" s="24">
        <v>3600</v>
      </c>
      <c r="I114" s="24">
        <v>6</v>
      </c>
      <c r="J114" s="30">
        <v>6</v>
      </c>
      <c r="K114" s="24">
        <v>7416</v>
      </c>
      <c r="L114" s="24">
        <v>29664</v>
      </c>
      <c r="M114" s="9"/>
    </row>
    <row r="115" spans="5:13" x14ac:dyDescent="0.15">
      <c r="E115" s="5">
        <v>106</v>
      </c>
      <c r="F115" s="28" t="s">
        <v>169</v>
      </c>
      <c r="G115" s="17">
        <v>1.6212958658533786E+24</v>
      </c>
      <c r="H115" s="24">
        <v>900</v>
      </c>
      <c r="I115" s="24">
        <v>6</v>
      </c>
      <c r="J115" s="30">
        <v>1.5</v>
      </c>
      <c r="K115" s="17">
        <v>9.7277751951202714E+24</v>
      </c>
      <c r="L115" s="17">
        <v>1.5564440312192434E+26</v>
      </c>
      <c r="M115" s="9">
        <v>80.423400000000001</v>
      </c>
    </row>
    <row r="116" spans="5:13" x14ac:dyDescent="0.15">
      <c r="E116" s="5">
        <v>107</v>
      </c>
      <c r="F116" s="28" t="s">
        <v>169</v>
      </c>
      <c r="G116" s="17">
        <v>3.2425917317067571E+24</v>
      </c>
      <c r="H116" s="24">
        <v>900</v>
      </c>
      <c r="I116" s="24">
        <v>6</v>
      </c>
      <c r="J116" s="30">
        <v>1.5</v>
      </c>
      <c r="K116" s="17">
        <v>1.9455550390240543E+25</v>
      </c>
      <c r="L116" s="17">
        <v>3.1128880624384868E+26</v>
      </c>
      <c r="M116" s="9">
        <v>81.423400000000001</v>
      </c>
    </row>
    <row r="117" spans="5:13" x14ac:dyDescent="0.15">
      <c r="E117" s="5">
        <v>108</v>
      </c>
      <c r="F117" s="28" t="s">
        <v>170</v>
      </c>
      <c r="G117" s="24">
        <v>2472</v>
      </c>
      <c r="H117" s="24">
        <v>7200</v>
      </c>
      <c r="I117" s="24">
        <v>6</v>
      </c>
      <c r="J117" s="30">
        <v>12</v>
      </c>
      <c r="K117" s="24">
        <v>14832</v>
      </c>
      <c r="L117" s="24">
        <v>29664</v>
      </c>
      <c r="M117" s="9"/>
    </row>
    <row r="118" spans="5:13" x14ac:dyDescent="0.15">
      <c r="E118" s="5">
        <v>109</v>
      </c>
      <c r="F118" s="28" t="s">
        <v>169</v>
      </c>
      <c r="G118" s="17">
        <v>6.4851834634135142E+24</v>
      </c>
      <c r="H118" s="24">
        <v>900</v>
      </c>
      <c r="I118" s="24">
        <v>6</v>
      </c>
      <c r="J118" s="30">
        <v>1.5</v>
      </c>
      <c r="K118" s="17">
        <v>3.8911100780481085E+25</v>
      </c>
      <c r="L118" s="17">
        <v>6.2257761248769737E+26</v>
      </c>
      <c r="M118" s="9">
        <v>82.423400000000001</v>
      </c>
    </row>
    <row r="119" spans="5:13" x14ac:dyDescent="0.15">
      <c r="E119" s="5">
        <v>110</v>
      </c>
      <c r="F119" s="14" t="s">
        <v>171</v>
      </c>
      <c r="G119" s="24">
        <v>1</v>
      </c>
      <c r="H119" s="24">
        <v>7200</v>
      </c>
      <c r="I119" s="24">
        <v>6</v>
      </c>
      <c r="J119" s="30">
        <v>12</v>
      </c>
      <c r="K119" s="24">
        <v>6</v>
      </c>
      <c r="L119" s="24">
        <v>12</v>
      </c>
      <c r="M119" s="9"/>
    </row>
    <row r="120" spans="5:13" x14ac:dyDescent="0.15">
      <c r="E120" s="5">
        <v>111</v>
      </c>
      <c r="F120" s="28" t="s">
        <v>169</v>
      </c>
      <c r="G120" s="17">
        <v>1.2970366926827028E+25</v>
      </c>
      <c r="H120" s="24">
        <v>900</v>
      </c>
      <c r="I120" s="24">
        <v>6</v>
      </c>
      <c r="J120" s="30">
        <v>1.5</v>
      </c>
      <c r="K120" s="17">
        <v>7.7822201560962171E+25</v>
      </c>
      <c r="L120" s="17">
        <v>1.2451552249753947E+27</v>
      </c>
      <c r="M120" s="9">
        <v>83.423400000000001</v>
      </c>
    </row>
    <row r="121" spans="5:13" x14ac:dyDescent="0.15">
      <c r="E121" s="5">
        <v>112</v>
      </c>
      <c r="F121" s="28" t="s">
        <v>169</v>
      </c>
      <c r="G121" s="17">
        <v>2.5940733853654057E+25</v>
      </c>
      <c r="H121" s="24">
        <v>900</v>
      </c>
      <c r="I121" s="24">
        <v>6</v>
      </c>
      <c r="J121" s="30">
        <v>1.5</v>
      </c>
      <c r="K121" s="17">
        <v>1.5564440312192434E+26</v>
      </c>
      <c r="L121" s="17">
        <v>2.4903104499507895E+27</v>
      </c>
      <c r="M121" s="9"/>
    </row>
    <row r="122" spans="5:13" x14ac:dyDescent="0.15">
      <c r="E122" s="5">
        <v>113</v>
      </c>
      <c r="F122" s="28" t="s">
        <v>170</v>
      </c>
      <c r="G122" s="24">
        <v>620</v>
      </c>
      <c r="H122" s="24">
        <v>1800</v>
      </c>
      <c r="I122" s="24">
        <v>4</v>
      </c>
      <c r="J122" s="30">
        <v>2</v>
      </c>
      <c r="K122" s="24">
        <v>2480</v>
      </c>
      <c r="L122" s="24">
        <v>29760</v>
      </c>
      <c r="M122" s="31"/>
    </row>
    <row r="123" spans="5:13" x14ac:dyDescent="0.15">
      <c r="E123" s="5">
        <v>114</v>
      </c>
      <c r="F123" s="14" t="s">
        <v>172</v>
      </c>
      <c r="G123" s="24">
        <v>1</v>
      </c>
      <c r="H123" s="24">
        <v>129600</v>
      </c>
      <c r="I123" s="24">
        <v>1</v>
      </c>
      <c r="J123" s="30">
        <v>36</v>
      </c>
      <c r="K123" s="24">
        <v>1</v>
      </c>
      <c r="L123" s="32">
        <v>0.66666666666666696</v>
      </c>
      <c r="M123" s="9"/>
    </row>
    <row r="124" spans="5:13" x14ac:dyDescent="0.15">
      <c r="E124" s="5">
        <v>115</v>
      </c>
      <c r="F124" s="28" t="s">
        <v>170</v>
      </c>
      <c r="G124" s="24">
        <v>1240</v>
      </c>
      <c r="H124" s="24">
        <v>3600</v>
      </c>
      <c r="I124" s="24">
        <v>6</v>
      </c>
      <c r="J124" s="30">
        <v>6</v>
      </c>
      <c r="K124" s="24">
        <v>7440</v>
      </c>
      <c r="L124" s="24">
        <v>29760</v>
      </c>
      <c r="M124" s="9"/>
    </row>
    <row r="125" spans="5:13" x14ac:dyDescent="0.15">
      <c r="E125" s="5">
        <v>116</v>
      </c>
      <c r="F125" s="28" t="s">
        <v>169</v>
      </c>
      <c r="G125" s="17">
        <v>5.1881467707308114E+25</v>
      </c>
      <c r="H125" s="24">
        <v>900</v>
      </c>
      <c r="I125" s="24">
        <v>6</v>
      </c>
      <c r="J125" s="30">
        <v>1.5</v>
      </c>
      <c r="K125" s="17">
        <v>3.1128880624384868E+26</v>
      </c>
      <c r="L125" s="17">
        <v>4.9806208999015789E+27</v>
      </c>
      <c r="M125" s="9">
        <v>85.423400000000001</v>
      </c>
    </row>
    <row r="126" spans="5:13" x14ac:dyDescent="0.15">
      <c r="E126" s="5">
        <v>117</v>
      </c>
      <c r="F126" s="28" t="s">
        <v>169</v>
      </c>
      <c r="G126" s="17">
        <v>1.0376293541461623E+26</v>
      </c>
      <c r="H126" s="24">
        <v>900</v>
      </c>
      <c r="I126" s="24">
        <v>6</v>
      </c>
      <c r="J126" s="30">
        <v>1.5</v>
      </c>
      <c r="K126" s="17">
        <v>6.2257761248769737E+26</v>
      </c>
      <c r="L126" s="17">
        <v>9.9612417998031579E+27</v>
      </c>
      <c r="M126" s="9">
        <v>86.423400000000001</v>
      </c>
    </row>
    <row r="127" spans="5:13" x14ac:dyDescent="0.15">
      <c r="E127" s="5">
        <v>118</v>
      </c>
      <c r="F127" s="28" t="s">
        <v>170</v>
      </c>
      <c r="G127" s="24">
        <v>2480</v>
      </c>
      <c r="H127" s="24">
        <v>7200</v>
      </c>
      <c r="I127" s="24">
        <v>6</v>
      </c>
      <c r="J127" s="30">
        <v>12</v>
      </c>
      <c r="K127" s="24">
        <v>14880</v>
      </c>
      <c r="L127" s="24">
        <v>29760</v>
      </c>
      <c r="M127" s="9"/>
    </row>
    <row r="128" spans="5:13" x14ac:dyDescent="0.15">
      <c r="E128" s="5">
        <v>119</v>
      </c>
      <c r="F128" s="28" t="s">
        <v>169</v>
      </c>
      <c r="G128" s="17">
        <v>2.0752587082923246E+26</v>
      </c>
      <c r="H128" s="24">
        <v>900</v>
      </c>
      <c r="I128" s="24">
        <v>6</v>
      </c>
      <c r="J128" s="30">
        <v>1.5</v>
      </c>
      <c r="K128" s="17">
        <v>1.2451552249753947E+27</v>
      </c>
      <c r="L128" s="17">
        <v>1.9922483599606316E+28</v>
      </c>
      <c r="M128" s="9">
        <v>87.423400000000001</v>
      </c>
    </row>
    <row r="129" spans="5:13" x14ac:dyDescent="0.15">
      <c r="E129" s="5">
        <v>120</v>
      </c>
      <c r="F129" s="14" t="s">
        <v>171</v>
      </c>
      <c r="G129" s="24">
        <v>1</v>
      </c>
      <c r="H129" s="24">
        <v>7200</v>
      </c>
      <c r="I129" s="24">
        <v>6</v>
      </c>
      <c r="J129" s="30">
        <v>12</v>
      </c>
      <c r="K129" s="24">
        <v>6</v>
      </c>
      <c r="L129" s="24">
        <v>12</v>
      </c>
      <c r="M129" s="9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1"/>
  <sheetViews>
    <sheetView topLeftCell="G1" workbookViewId="0">
      <selection activeCell="X11" sqref="X11"/>
    </sheetView>
  </sheetViews>
  <sheetFormatPr defaultColWidth="9" defaultRowHeight="13.5" x14ac:dyDescent="0.15"/>
  <cols>
    <col min="2" max="2" width="12.875" customWidth="1"/>
    <col min="3" max="4" width="3.375" customWidth="1"/>
    <col min="10" max="10" width="30.375" customWidth="1"/>
    <col min="11" max="12" width="12.875" customWidth="1"/>
    <col min="13" max="13" width="13" bestFit="1" customWidth="1"/>
    <col min="14" max="15" width="10.875" customWidth="1"/>
    <col min="16" max="16" width="9" customWidth="1"/>
    <col min="17" max="17" width="12.875" customWidth="1"/>
    <col min="18" max="18" width="10.875" customWidth="1"/>
    <col min="19" max="19" width="13" bestFit="1" customWidth="1"/>
    <col min="20" max="20" width="10.875" customWidth="1"/>
    <col min="21" max="21" width="13" bestFit="1" customWidth="1"/>
  </cols>
  <sheetData>
    <row r="1" spans="1:32" x14ac:dyDescent="0.15">
      <c r="A1" t="s">
        <v>103</v>
      </c>
    </row>
    <row r="2" spans="1:32" x14ac:dyDescent="0.15">
      <c r="B2" s="1" t="s">
        <v>104</v>
      </c>
      <c r="C2">
        <v>1</v>
      </c>
      <c r="D2" t="str">
        <f>VLOOKUP(B2,[2]配置!$D$5:$H$1287,5,FALSE)</f>
        <v>SpriteUi/Building/Floor/building04</v>
      </c>
      <c r="E2">
        <f t="shared" ref="E2:E23" si="0">COUNTIF($L$3:$U$22,B2)</f>
        <v>5</v>
      </c>
      <c r="G2" t="s">
        <v>105</v>
      </c>
      <c r="H2" t="s">
        <v>106</v>
      </c>
      <c r="I2" t="s">
        <v>107</v>
      </c>
      <c r="L2">
        <v>1</v>
      </c>
      <c r="M2">
        <v>2</v>
      </c>
      <c r="N2">
        <v>3</v>
      </c>
      <c r="O2">
        <v>4</v>
      </c>
      <c r="P2">
        <v>5</v>
      </c>
      <c r="Q2">
        <v>6</v>
      </c>
      <c r="R2">
        <v>7</v>
      </c>
      <c r="S2">
        <v>8</v>
      </c>
      <c r="T2">
        <v>9</v>
      </c>
      <c r="U2">
        <v>10</v>
      </c>
    </row>
    <row r="3" spans="1:32" x14ac:dyDescent="0.15">
      <c r="B3" s="2" t="s">
        <v>108</v>
      </c>
      <c r="C3">
        <v>2</v>
      </c>
      <c r="D3" t="str">
        <f>VLOOKUP(B3,[2]配置!$D$5:$H$1287,5,FALSE)</f>
        <v>SpriteUi/Building/Floor/building07</v>
      </c>
      <c r="E3">
        <f t="shared" si="0"/>
        <v>2</v>
      </c>
      <c r="G3">
        <v>1</v>
      </c>
      <c r="H3">
        <v>1</v>
      </c>
      <c r="I3">
        <v>2</v>
      </c>
      <c r="J3" t="str">
        <f t="shared" ref="J3:J22" si="1">_xlfn.TEXTJOIN(",",TRUE,W3:AF3)&amp;"]"</f>
        <v>[14,20]</v>
      </c>
      <c r="K3" t="s">
        <v>109</v>
      </c>
      <c r="L3" s="1" t="s">
        <v>110</v>
      </c>
      <c r="M3" s="2" t="s">
        <v>111</v>
      </c>
      <c r="N3" s="5"/>
      <c r="O3" s="5"/>
      <c r="P3" s="5"/>
      <c r="Q3" s="5"/>
      <c r="R3" s="5"/>
      <c r="S3" s="5"/>
      <c r="T3" s="5"/>
      <c r="U3" s="5"/>
      <c r="W3" t="str">
        <f t="shared" ref="W3:W22" si="2">"["&amp;IFERROR(VLOOKUP(L3,$B$2:$C$23,2,FALSE),"")</f>
        <v>[14</v>
      </c>
      <c r="X3">
        <f t="shared" ref="X3:AF11" si="3">IFERROR(VLOOKUP(M3,$B$2:$C$23,2,FALSE),"")</f>
        <v>20</v>
      </c>
      <c r="Y3" t="str">
        <f t="shared" si="3"/>
        <v/>
      </c>
      <c r="Z3" t="str">
        <f t="shared" si="3"/>
        <v/>
      </c>
      <c r="AA3" t="str">
        <f t="shared" si="3"/>
        <v/>
      </c>
      <c r="AB3" t="str">
        <f t="shared" si="3"/>
        <v/>
      </c>
      <c r="AC3" t="str">
        <f t="shared" si="3"/>
        <v/>
      </c>
      <c r="AD3" t="str">
        <f t="shared" si="3"/>
        <v/>
      </c>
      <c r="AE3" t="str">
        <f t="shared" si="3"/>
        <v/>
      </c>
      <c r="AF3" t="str">
        <f t="shared" si="3"/>
        <v/>
      </c>
    </row>
    <row r="4" spans="1:32" x14ac:dyDescent="0.15">
      <c r="B4" s="3" t="s">
        <v>112</v>
      </c>
      <c r="C4">
        <v>3</v>
      </c>
      <c r="D4" t="str">
        <f>VLOOKUP(B4,[2]配置!$D$5:$H$1287,5,FALSE)</f>
        <v>SpriteUi/Building/Floor/building18</v>
      </c>
      <c r="E4">
        <f t="shared" si="0"/>
        <v>4</v>
      </c>
      <c r="G4">
        <v>2</v>
      </c>
      <c r="H4">
        <v>6</v>
      </c>
      <c r="I4">
        <v>3</v>
      </c>
      <c r="J4" t="str">
        <f t="shared" si="1"/>
        <v>[11,21,13]</v>
      </c>
      <c r="K4" s="6" t="s">
        <v>113</v>
      </c>
      <c r="L4" s="1" t="s">
        <v>114</v>
      </c>
      <c r="M4" s="2" t="s">
        <v>115</v>
      </c>
      <c r="N4" s="4" t="s">
        <v>116</v>
      </c>
      <c r="O4" s="5"/>
      <c r="P4" s="5"/>
      <c r="Q4" s="5"/>
      <c r="R4" s="5"/>
      <c r="S4" s="5"/>
      <c r="T4" s="5"/>
      <c r="U4" s="5"/>
      <c r="W4" t="str">
        <f t="shared" si="2"/>
        <v>[11</v>
      </c>
      <c r="X4">
        <f t="shared" si="3"/>
        <v>21</v>
      </c>
      <c r="Y4">
        <f t="shared" si="3"/>
        <v>13</v>
      </c>
      <c r="Z4" t="str">
        <f t="shared" si="3"/>
        <v/>
      </c>
      <c r="AA4" t="str">
        <f t="shared" si="3"/>
        <v/>
      </c>
      <c r="AB4" t="str">
        <f t="shared" si="3"/>
        <v/>
      </c>
      <c r="AC4" t="str">
        <f t="shared" si="3"/>
        <v/>
      </c>
      <c r="AD4" t="str">
        <f t="shared" si="3"/>
        <v/>
      </c>
      <c r="AE4" t="str">
        <f t="shared" si="3"/>
        <v/>
      </c>
      <c r="AF4" t="str">
        <f t="shared" si="3"/>
        <v/>
      </c>
    </row>
    <row r="5" spans="1:32" x14ac:dyDescent="0.15">
      <c r="B5" s="1" t="s">
        <v>117</v>
      </c>
      <c r="C5">
        <v>4</v>
      </c>
      <c r="D5" t="str">
        <f>VLOOKUP(B5,[2]配置!$D$5:$H$1287,5,FALSE)</f>
        <v>SpriteUi/Building/Floor/building08</v>
      </c>
      <c r="E5">
        <f t="shared" si="0"/>
        <v>4</v>
      </c>
      <c r="G5">
        <v>3</v>
      </c>
      <c r="H5">
        <v>2</v>
      </c>
      <c r="I5">
        <v>4</v>
      </c>
      <c r="J5" t="str">
        <f t="shared" si="1"/>
        <v>[1,18,10,7]</v>
      </c>
      <c r="K5" t="s">
        <v>118</v>
      </c>
      <c r="L5" s="1" t="s">
        <v>104</v>
      </c>
      <c r="M5" s="2" t="s">
        <v>119</v>
      </c>
      <c r="N5" s="4" t="s">
        <v>120</v>
      </c>
      <c r="O5" s="3" t="s">
        <v>121</v>
      </c>
      <c r="P5" s="5"/>
      <c r="Q5" s="5"/>
      <c r="R5" s="5"/>
      <c r="S5" s="5"/>
      <c r="T5" s="5"/>
      <c r="U5" s="5"/>
      <c r="W5" t="str">
        <f t="shared" si="2"/>
        <v>[1</v>
      </c>
      <c r="X5">
        <f t="shared" si="3"/>
        <v>18</v>
      </c>
      <c r="Y5">
        <f t="shared" si="3"/>
        <v>10</v>
      </c>
      <c r="Z5">
        <f t="shared" si="3"/>
        <v>7</v>
      </c>
      <c r="AA5" t="str">
        <f t="shared" si="3"/>
        <v/>
      </c>
      <c r="AB5" t="str">
        <f t="shared" si="3"/>
        <v/>
      </c>
      <c r="AC5" t="str">
        <f t="shared" si="3"/>
        <v/>
      </c>
      <c r="AD5" t="str">
        <f t="shared" si="3"/>
        <v/>
      </c>
      <c r="AE5" t="str">
        <f t="shared" si="3"/>
        <v/>
      </c>
      <c r="AF5" t="str">
        <f t="shared" si="3"/>
        <v/>
      </c>
    </row>
    <row r="6" spans="1:32" x14ac:dyDescent="0.15">
      <c r="B6" s="3" t="s">
        <v>122</v>
      </c>
      <c r="C6">
        <v>5</v>
      </c>
      <c r="D6" t="str">
        <f>VLOOKUP(B6,[2]配置!$D$5:$H$1287,5,FALSE)</f>
        <v>SpriteUi/Building/Floor/building22</v>
      </c>
      <c r="E6">
        <f t="shared" si="0"/>
        <v>5</v>
      </c>
      <c r="G6">
        <v>4</v>
      </c>
      <c r="H6">
        <v>3</v>
      </c>
      <c r="I6">
        <v>4</v>
      </c>
      <c r="J6" t="str">
        <f t="shared" si="1"/>
        <v>[4,15,19,9]</v>
      </c>
      <c r="K6" t="s">
        <v>123</v>
      </c>
      <c r="L6" s="1" t="s">
        <v>117</v>
      </c>
      <c r="M6" s="2" t="s">
        <v>124</v>
      </c>
      <c r="N6" s="3" t="s">
        <v>129</v>
      </c>
      <c r="O6" s="4" t="s">
        <v>126</v>
      </c>
      <c r="P6" s="5"/>
      <c r="Q6" s="5"/>
      <c r="R6" s="5"/>
      <c r="S6" s="5"/>
      <c r="T6" s="5"/>
      <c r="U6" s="5"/>
      <c r="W6" t="str">
        <f t="shared" si="2"/>
        <v>[4</v>
      </c>
      <c r="X6">
        <f t="shared" si="3"/>
        <v>15</v>
      </c>
      <c r="Y6">
        <f t="shared" si="3"/>
        <v>19</v>
      </c>
      <c r="Z6">
        <f t="shared" si="3"/>
        <v>9</v>
      </c>
      <c r="AA6" t="str">
        <f t="shared" si="3"/>
        <v/>
      </c>
      <c r="AB6" t="str">
        <f t="shared" si="3"/>
        <v/>
      </c>
      <c r="AC6" t="str">
        <f t="shared" si="3"/>
        <v/>
      </c>
      <c r="AD6" t="str">
        <f t="shared" si="3"/>
        <v/>
      </c>
      <c r="AE6" t="str">
        <f t="shared" si="3"/>
        <v/>
      </c>
      <c r="AF6" t="str">
        <f t="shared" si="3"/>
        <v/>
      </c>
    </row>
    <row r="7" spans="1:32" x14ac:dyDescent="0.15">
      <c r="B7" s="2" t="s">
        <v>127</v>
      </c>
      <c r="C7">
        <v>6</v>
      </c>
      <c r="D7" t="str">
        <f>VLOOKUP(B7,[2]配置!$D$5:$H$1287,5,FALSE)</f>
        <v>SpriteUi/Building/Floor/building15</v>
      </c>
      <c r="E7">
        <f t="shared" si="0"/>
        <v>3</v>
      </c>
      <c r="G7">
        <v>5</v>
      </c>
      <c r="H7">
        <v>4</v>
      </c>
      <c r="I7">
        <v>5</v>
      </c>
      <c r="J7" t="str">
        <f t="shared" si="1"/>
        <v>[3,4,16,10,6]</v>
      </c>
      <c r="K7" t="s">
        <v>128</v>
      </c>
      <c r="L7" s="3" t="s">
        <v>112</v>
      </c>
      <c r="M7" s="1" t="s">
        <v>117</v>
      </c>
      <c r="N7" s="4" t="s">
        <v>125</v>
      </c>
      <c r="O7" s="4" t="s">
        <v>120</v>
      </c>
      <c r="P7" s="2" t="s">
        <v>127</v>
      </c>
      <c r="Q7" s="5"/>
      <c r="R7" s="5"/>
      <c r="S7" s="5"/>
      <c r="T7" s="5"/>
      <c r="U7" s="5"/>
      <c r="W7" t="str">
        <f t="shared" si="2"/>
        <v>[3</v>
      </c>
      <c r="X7">
        <f t="shared" si="3"/>
        <v>4</v>
      </c>
      <c r="Y7">
        <f t="shared" si="3"/>
        <v>16</v>
      </c>
      <c r="Z7">
        <f t="shared" si="3"/>
        <v>10</v>
      </c>
      <c r="AA7">
        <f t="shared" si="3"/>
        <v>6</v>
      </c>
      <c r="AB7" t="str">
        <f t="shared" si="3"/>
        <v/>
      </c>
      <c r="AC7" t="str">
        <f t="shared" si="3"/>
        <v/>
      </c>
      <c r="AD7" t="str">
        <f t="shared" si="3"/>
        <v/>
      </c>
      <c r="AE7" t="str">
        <f t="shared" si="3"/>
        <v/>
      </c>
      <c r="AF7" t="str">
        <f t="shared" si="3"/>
        <v/>
      </c>
    </row>
    <row r="8" spans="1:32" x14ac:dyDescent="0.15">
      <c r="B8" s="3" t="s">
        <v>121</v>
      </c>
      <c r="C8">
        <v>7</v>
      </c>
      <c r="D8" t="str">
        <f>VLOOKUP(B8,[2]配置!$D$5:$H$1287,5,FALSE)</f>
        <v>SpriteUi/Building/Floor/building11</v>
      </c>
      <c r="E8">
        <f t="shared" si="0"/>
        <v>4</v>
      </c>
      <c r="G8">
        <v>6</v>
      </c>
      <c r="H8">
        <v>9</v>
      </c>
      <c r="I8">
        <v>6</v>
      </c>
      <c r="J8" t="str">
        <f t="shared" si="1"/>
        <v>[22,20,1,5,7,19]</v>
      </c>
      <c r="K8" t="s">
        <v>130</v>
      </c>
      <c r="L8" s="4" t="s">
        <v>131</v>
      </c>
      <c r="M8" s="2" t="s">
        <v>111</v>
      </c>
      <c r="N8" s="1" t="s">
        <v>104</v>
      </c>
      <c r="O8" s="3" t="s">
        <v>122</v>
      </c>
      <c r="P8" s="3" t="s">
        <v>121</v>
      </c>
      <c r="Q8" s="3" t="s">
        <v>129</v>
      </c>
      <c r="R8" s="5"/>
      <c r="S8" s="5"/>
      <c r="T8" s="5"/>
      <c r="U8" s="5"/>
      <c r="W8" t="str">
        <f t="shared" si="2"/>
        <v>[22</v>
      </c>
      <c r="X8">
        <f t="shared" si="3"/>
        <v>20</v>
      </c>
      <c r="Y8">
        <f t="shared" si="3"/>
        <v>1</v>
      </c>
      <c r="Z8">
        <f t="shared" si="3"/>
        <v>5</v>
      </c>
      <c r="AA8">
        <f t="shared" si="3"/>
        <v>7</v>
      </c>
      <c r="AB8">
        <f t="shared" si="3"/>
        <v>19</v>
      </c>
      <c r="AC8" t="str">
        <f t="shared" si="3"/>
        <v/>
      </c>
      <c r="AD8" t="str">
        <f t="shared" si="3"/>
        <v/>
      </c>
      <c r="AE8" t="str">
        <f t="shared" si="3"/>
        <v/>
      </c>
      <c r="AF8" t="str">
        <f t="shared" si="3"/>
        <v/>
      </c>
    </row>
    <row r="9" spans="1:32" x14ac:dyDescent="0.15">
      <c r="B9" s="4" t="s">
        <v>132</v>
      </c>
      <c r="C9">
        <v>8</v>
      </c>
      <c r="D9" t="str">
        <f>VLOOKUP(B9,[2]配置!$D$5:$H$1287,5,FALSE)</f>
        <v>SpriteUi/Building/Floor/building17</v>
      </c>
      <c r="E9">
        <f t="shared" si="0"/>
        <v>2</v>
      </c>
      <c r="G9">
        <v>7</v>
      </c>
      <c r="H9">
        <v>10</v>
      </c>
      <c r="I9">
        <v>7</v>
      </c>
      <c r="J9" t="str">
        <f t="shared" si="1"/>
        <v>[11,1,6,19,13,7,12]</v>
      </c>
      <c r="K9" t="s">
        <v>133</v>
      </c>
      <c r="L9" s="1" t="s">
        <v>114</v>
      </c>
      <c r="M9" s="4" t="s">
        <v>104</v>
      </c>
      <c r="N9" s="2" t="s">
        <v>127</v>
      </c>
      <c r="O9" s="3" t="s">
        <v>129</v>
      </c>
      <c r="P9" s="4" t="s">
        <v>116</v>
      </c>
      <c r="Q9" s="3" t="s">
        <v>121</v>
      </c>
      <c r="R9" s="4" t="s">
        <v>134</v>
      </c>
      <c r="S9" s="5"/>
      <c r="T9" s="5"/>
      <c r="U9" s="5"/>
      <c r="W9" t="str">
        <f t="shared" si="2"/>
        <v>[11</v>
      </c>
      <c r="X9">
        <f t="shared" si="3"/>
        <v>1</v>
      </c>
      <c r="Y9">
        <f t="shared" si="3"/>
        <v>6</v>
      </c>
      <c r="Z9">
        <f t="shared" si="3"/>
        <v>19</v>
      </c>
      <c r="AA9">
        <f t="shared" si="3"/>
        <v>13</v>
      </c>
      <c r="AB9">
        <f t="shared" si="3"/>
        <v>7</v>
      </c>
      <c r="AC9">
        <f t="shared" si="3"/>
        <v>12</v>
      </c>
      <c r="AD9" t="str">
        <f t="shared" si="3"/>
        <v/>
      </c>
      <c r="AE9" t="str">
        <f t="shared" si="3"/>
        <v/>
      </c>
      <c r="AF9" t="str">
        <f t="shared" si="3"/>
        <v/>
      </c>
    </row>
    <row r="10" spans="1:32" x14ac:dyDescent="0.15">
      <c r="B10" s="4" t="s">
        <v>126</v>
      </c>
      <c r="C10">
        <v>9</v>
      </c>
      <c r="D10" t="str">
        <f>VLOOKUP(B10,[2]配置!$D$5:$H$1287,5,FALSE)</f>
        <v>SpriteUi/Building/Floor/building21</v>
      </c>
      <c r="E10">
        <f t="shared" si="0"/>
        <v>3</v>
      </c>
      <c r="G10">
        <v>8</v>
      </c>
      <c r="H10">
        <v>7</v>
      </c>
      <c r="I10">
        <v>8</v>
      </c>
      <c r="J10" t="str">
        <f t="shared" si="1"/>
        <v>[5,3,2,16,1,12,19,17]</v>
      </c>
      <c r="K10" t="s">
        <v>135</v>
      </c>
      <c r="L10" s="3" t="s">
        <v>122</v>
      </c>
      <c r="M10" s="3" t="s">
        <v>112</v>
      </c>
      <c r="N10" s="2" t="s">
        <v>108</v>
      </c>
      <c r="O10" s="4" t="s">
        <v>142</v>
      </c>
      <c r="P10" s="1" t="s">
        <v>104</v>
      </c>
      <c r="Q10" s="4" t="s">
        <v>134</v>
      </c>
      <c r="R10" s="3" t="s">
        <v>129</v>
      </c>
      <c r="S10" s="2" t="s">
        <v>136</v>
      </c>
      <c r="T10" s="5"/>
      <c r="U10" s="5"/>
      <c r="W10" t="str">
        <f t="shared" si="2"/>
        <v>[5</v>
      </c>
      <c r="X10">
        <f t="shared" si="3"/>
        <v>3</v>
      </c>
      <c r="Y10">
        <f t="shared" si="3"/>
        <v>2</v>
      </c>
      <c r="Z10">
        <f t="shared" si="3"/>
        <v>16</v>
      </c>
      <c r="AA10">
        <f t="shared" si="3"/>
        <v>1</v>
      </c>
      <c r="AB10">
        <f t="shared" si="3"/>
        <v>12</v>
      </c>
      <c r="AC10">
        <f t="shared" si="3"/>
        <v>19</v>
      </c>
      <c r="AD10">
        <f t="shared" si="3"/>
        <v>17</v>
      </c>
      <c r="AE10" t="str">
        <f t="shared" si="3"/>
        <v/>
      </c>
      <c r="AF10" t="str">
        <f t="shared" si="3"/>
        <v/>
      </c>
    </row>
    <row r="11" spans="1:32" x14ac:dyDescent="0.15">
      <c r="B11" s="4" t="s">
        <v>120</v>
      </c>
      <c r="C11">
        <v>10</v>
      </c>
      <c r="D11" t="str">
        <f>VLOOKUP(B11,[2]配置!$D$5:$H$1287,5,FALSE)</f>
        <v>SpriteUi/Building/Floor/building19</v>
      </c>
      <c r="E11">
        <f t="shared" si="0"/>
        <v>3</v>
      </c>
      <c r="G11">
        <v>9</v>
      </c>
      <c r="H11">
        <v>5</v>
      </c>
      <c r="I11">
        <v>9</v>
      </c>
      <c r="J11" t="str">
        <f t="shared" si="1"/>
        <v>[15,11,22,4,2,13,7,5,21]</v>
      </c>
      <c r="K11" t="s">
        <v>115</v>
      </c>
      <c r="L11" s="2" t="s">
        <v>124</v>
      </c>
      <c r="M11" s="1" t="s">
        <v>114</v>
      </c>
      <c r="N11" s="4" t="s">
        <v>131</v>
      </c>
      <c r="O11" s="1" t="s">
        <v>117</v>
      </c>
      <c r="P11" s="2" t="s">
        <v>108</v>
      </c>
      <c r="Q11" s="4" t="s">
        <v>116</v>
      </c>
      <c r="R11" s="3" t="s">
        <v>121</v>
      </c>
      <c r="S11" s="3" t="s">
        <v>122</v>
      </c>
      <c r="T11" s="2" t="s">
        <v>115</v>
      </c>
      <c r="U11" s="5"/>
      <c r="W11" t="str">
        <f t="shared" si="2"/>
        <v>[15</v>
      </c>
      <c r="X11">
        <f t="shared" ref="X11:X22" si="4">IFERROR(VLOOKUP(M11,$B$2:$C$23,2,FALSE),"")</f>
        <v>11</v>
      </c>
      <c r="Y11">
        <f t="shared" si="3"/>
        <v>22</v>
      </c>
      <c r="Z11">
        <f t="shared" ref="Z11:Z22" si="5">IFERROR(VLOOKUP(O11,$B$2:$C$23,2,FALSE),"")</f>
        <v>4</v>
      </c>
      <c r="AA11">
        <f t="shared" ref="AA11:AA22" si="6">IFERROR(VLOOKUP(P11,$B$2:$C$23,2,FALSE),"")</f>
        <v>2</v>
      </c>
      <c r="AB11">
        <f t="shared" ref="AB11:AB22" si="7">IFERROR(VLOOKUP(Q11,$B$2:$C$23,2,FALSE),"")</f>
        <v>13</v>
      </c>
      <c r="AC11">
        <f t="shared" ref="AC11:AC22" si="8">IFERROR(VLOOKUP(R11,$B$2:$C$23,2,FALSE),"")</f>
        <v>7</v>
      </c>
      <c r="AD11">
        <f t="shared" ref="AD11:AD22" si="9">IFERROR(VLOOKUP(S11,$B$2:$C$23,2,FALSE),"")</f>
        <v>5</v>
      </c>
      <c r="AE11">
        <f t="shared" ref="AE11:AE22" si="10">IFERROR(VLOOKUP(T11,$B$2:$C$23,2,FALSE),"")</f>
        <v>21</v>
      </c>
      <c r="AF11" t="str">
        <f t="shared" ref="AF11:AF22" si="11">IFERROR(VLOOKUP(U11,$B$2:$C$23,2,FALSE),"")</f>
        <v/>
      </c>
    </row>
    <row r="12" spans="1:32" x14ac:dyDescent="0.15">
      <c r="B12" s="1" t="s">
        <v>114</v>
      </c>
      <c r="C12">
        <v>11</v>
      </c>
      <c r="D12" t="str">
        <f>VLOOKUP(B12,[2]配置!$D$5:$H$1287,5,FALSE)</f>
        <v>SpriteUi/Building/Floor/building16</v>
      </c>
      <c r="E12">
        <f t="shared" si="0"/>
        <v>5</v>
      </c>
      <c r="G12">
        <v>10</v>
      </c>
      <c r="H12">
        <v>8</v>
      </c>
      <c r="I12">
        <v>10</v>
      </c>
      <c r="J12" t="str">
        <f t="shared" si="1"/>
        <v>[3,18,13,17,22,20,12,19,9,8]</v>
      </c>
      <c r="K12" t="s">
        <v>137</v>
      </c>
      <c r="L12" s="3" t="s">
        <v>112</v>
      </c>
      <c r="M12" s="2" t="s">
        <v>119</v>
      </c>
      <c r="N12" s="4" t="s">
        <v>116</v>
      </c>
      <c r="O12" s="2" t="s">
        <v>136</v>
      </c>
      <c r="P12" s="4" t="s">
        <v>131</v>
      </c>
      <c r="Q12" s="2" t="s">
        <v>111</v>
      </c>
      <c r="R12" s="4" t="s">
        <v>134</v>
      </c>
      <c r="S12" s="3" t="s">
        <v>129</v>
      </c>
      <c r="T12" s="4" t="s">
        <v>126</v>
      </c>
      <c r="U12" s="4" t="s">
        <v>132</v>
      </c>
      <c r="W12" t="str">
        <f t="shared" si="2"/>
        <v>[3</v>
      </c>
      <c r="X12">
        <f t="shared" si="4"/>
        <v>18</v>
      </c>
      <c r="Y12">
        <f>IFERROR(VLOOKUP(N12,$B$2:$C$23,2,FALSE),"")</f>
        <v>13</v>
      </c>
      <c r="Z12">
        <f t="shared" si="5"/>
        <v>17</v>
      </c>
      <c r="AA12">
        <f t="shared" si="6"/>
        <v>22</v>
      </c>
      <c r="AB12">
        <f t="shared" si="7"/>
        <v>20</v>
      </c>
      <c r="AC12">
        <f t="shared" si="8"/>
        <v>12</v>
      </c>
      <c r="AD12">
        <f t="shared" si="9"/>
        <v>19</v>
      </c>
      <c r="AE12">
        <f t="shared" si="10"/>
        <v>9</v>
      </c>
      <c r="AF12">
        <f t="shared" si="11"/>
        <v>8</v>
      </c>
    </row>
    <row r="13" spans="1:32" x14ac:dyDescent="0.15">
      <c r="B13" s="4" t="s">
        <v>134</v>
      </c>
      <c r="C13">
        <v>12</v>
      </c>
      <c r="D13" t="str">
        <f>VLOOKUP(B13,[2]配置!$D$5:$H$1287,5,FALSE)</f>
        <v>SpriteUi/Building/Floor/building12</v>
      </c>
      <c r="E13">
        <f t="shared" si="0"/>
        <v>3</v>
      </c>
      <c r="G13">
        <v>11</v>
      </c>
      <c r="H13">
        <v>11</v>
      </c>
      <c r="I13">
        <v>9</v>
      </c>
      <c r="J13" t="str">
        <f t="shared" si="1"/>
        <v>[14,19,22,5,21,1,4,11,17]</v>
      </c>
      <c r="L13" s="1" t="s">
        <v>110</v>
      </c>
      <c r="M13" s="3" t="s">
        <v>129</v>
      </c>
      <c r="N13" s="4" t="s">
        <v>125</v>
      </c>
      <c r="O13" s="3" t="s">
        <v>122</v>
      </c>
      <c r="P13" s="2" t="s">
        <v>115</v>
      </c>
      <c r="Q13" s="1" t="s">
        <v>104</v>
      </c>
      <c r="R13" s="1" t="s">
        <v>117</v>
      </c>
      <c r="S13" s="1" t="s">
        <v>114</v>
      </c>
      <c r="T13" s="2" t="s">
        <v>136</v>
      </c>
      <c r="U13" s="5"/>
      <c r="W13" t="str">
        <f t="shared" si="2"/>
        <v>[14</v>
      </c>
      <c r="X13">
        <f t="shared" si="4"/>
        <v>19</v>
      </c>
      <c r="Y13">
        <f>IFERROR(VLOOKUP(N11,$B$2:$C$23,2,FALSE),"")</f>
        <v>22</v>
      </c>
      <c r="Z13">
        <f t="shared" si="5"/>
        <v>5</v>
      </c>
      <c r="AA13">
        <f t="shared" si="6"/>
        <v>21</v>
      </c>
      <c r="AB13">
        <f t="shared" si="7"/>
        <v>1</v>
      </c>
      <c r="AC13">
        <f t="shared" si="8"/>
        <v>4</v>
      </c>
      <c r="AD13">
        <f t="shared" si="9"/>
        <v>11</v>
      </c>
      <c r="AE13">
        <f t="shared" si="10"/>
        <v>17</v>
      </c>
      <c r="AF13" t="str">
        <f t="shared" si="11"/>
        <v/>
      </c>
    </row>
    <row r="14" spans="1:32" x14ac:dyDescent="0.15">
      <c r="B14" s="4" t="s">
        <v>116</v>
      </c>
      <c r="C14">
        <v>13</v>
      </c>
      <c r="D14" t="str">
        <f>VLOOKUP(B14,[2]配置!$D$5:$H$1287,5,FALSE)</f>
        <v>SpriteUi/Building/Floor/building14</v>
      </c>
      <c r="E14">
        <f t="shared" si="0"/>
        <v>4</v>
      </c>
      <c r="G14">
        <v>12</v>
      </c>
      <c r="H14">
        <v>12</v>
      </c>
      <c r="I14">
        <v>10</v>
      </c>
      <c r="J14" t="str">
        <f t="shared" si="1"/>
        <v>[5,3,14,10,9,18,15,6,8,11]</v>
      </c>
      <c r="L14" s="3" t="s">
        <v>122</v>
      </c>
      <c r="M14" s="3" t="s">
        <v>112</v>
      </c>
      <c r="N14" s="1" t="s">
        <v>110</v>
      </c>
      <c r="O14" s="4" t="s">
        <v>120</v>
      </c>
      <c r="P14" s="4" t="s">
        <v>126</v>
      </c>
      <c r="Q14" s="2" t="s">
        <v>119</v>
      </c>
      <c r="R14" s="2" t="s">
        <v>124</v>
      </c>
      <c r="S14" s="2" t="s">
        <v>127</v>
      </c>
      <c r="T14" s="4" t="s">
        <v>132</v>
      </c>
      <c r="U14" s="1" t="s">
        <v>114</v>
      </c>
      <c r="W14" t="str">
        <f t="shared" si="2"/>
        <v>[5</v>
      </c>
      <c r="X14">
        <f t="shared" si="4"/>
        <v>3</v>
      </c>
      <c r="Y14">
        <f t="shared" ref="Y14:Y22" si="12">IFERROR(VLOOKUP(N14,$B$2:$C$23,2,FALSE),"")</f>
        <v>14</v>
      </c>
      <c r="Z14">
        <f t="shared" si="5"/>
        <v>10</v>
      </c>
      <c r="AA14">
        <f t="shared" si="6"/>
        <v>9</v>
      </c>
      <c r="AB14">
        <f t="shared" si="7"/>
        <v>18</v>
      </c>
      <c r="AC14">
        <f t="shared" si="8"/>
        <v>15</v>
      </c>
      <c r="AD14">
        <f t="shared" si="9"/>
        <v>6</v>
      </c>
      <c r="AE14">
        <f t="shared" si="10"/>
        <v>8</v>
      </c>
      <c r="AF14">
        <f t="shared" si="11"/>
        <v>11</v>
      </c>
    </row>
    <row r="15" spans="1:32" x14ac:dyDescent="0.15">
      <c r="B15" s="1" t="s">
        <v>110</v>
      </c>
      <c r="C15">
        <v>14</v>
      </c>
      <c r="D15" t="str">
        <f>VLOOKUP(B15,[2]配置!$D$5:$H$1287,5,FALSE)</f>
        <v>SpriteUi/Building/Floor/building05</v>
      </c>
      <c r="E15">
        <f t="shared" si="0"/>
        <v>3</v>
      </c>
      <c r="G15">
        <v>13</v>
      </c>
      <c r="H15">
        <v>13</v>
      </c>
      <c r="I15">
        <v>9</v>
      </c>
      <c r="J15" t="str">
        <f t="shared" si="1"/>
        <v>[]</v>
      </c>
      <c r="L15" s="5"/>
      <c r="M15" s="5"/>
      <c r="N15" s="5"/>
      <c r="O15" s="5"/>
      <c r="P15" s="5"/>
      <c r="Q15" s="5"/>
      <c r="R15" s="5"/>
      <c r="S15" s="5"/>
      <c r="T15" s="5"/>
      <c r="U15" s="5"/>
      <c r="W15" t="str">
        <f t="shared" si="2"/>
        <v>[</v>
      </c>
      <c r="X15" t="str">
        <f t="shared" si="4"/>
        <v/>
      </c>
      <c r="Y15" t="str">
        <f t="shared" si="12"/>
        <v/>
      </c>
      <c r="Z15" t="str">
        <f t="shared" si="5"/>
        <v/>
      </c>
      <c r="AA15" t="str">
        <f t="shared" si="6"/>
        <v/>
      </c>
      <c r="AB15" t="str">
        <f t="shared" si="7"/>
        <v/>
      </c>
      <c r="AC15" t="str">
        <f t="shared" si="8"/>
        <v/>
      </c>
      <c r="AD15" t="str">
        <f t="shared" si="9"/>
        <v/>
      </c>
      <c r="AE15" t="str">
        <f t="shared" si="10"/>
        <v/>
      </c>
      <c r="AF15" t="str">
        <f t="shared" si="11"/>
        <v/>
      </c>
    </row>
    <row r="16" spans="1:32" x14ac:dyDescent="0.15">
      <c r="B16" s="2" t="s">
        <v>124</v>
      </c>
      <c r="C16">
        <v>15</v>
      </c>
      <c r="D16" t="str">
        <f>VLOOKUP(B16,[2]配置!$D$5:$H$1287,5,FALSE)</f>
        <v>SpriteUi/Building/Floor/building06</v>
      </c>
      <c r="E16">
        <f t="shared" si="0"/>
        <v>3</v>
      </c>
      <c r="G16">
        <v>14</v>
      </c>
      <c r="H16">
        <v>14</v>
      </c>
      <c r="I16">
        <v>9</v>
      </c>
      <c r="J16" t="str">
        <f t="shared" si="1"/>
        <v>[]</v>
      </c>
      <c r="L16" s="5"/>
      <c r="M16" s="5"/>
      <c r="N16" s="5"/>
      <c r="O16" s="5"/>
      <c r="P16" s="5"/>
      <c r="Q16" s="5"/>
      <c r="R16" s="5"/>
      <c r="S16" s="5"/>
      <c r="T16" s="5"/>
      <c r="U16" s="5"/>
      <c r="W16" t="str">
        <f t="shared" si="2"/>
        <v>[</v>
      </c>
      <c r="X16" t="str">
        <f t="shared" si="4"/>
        <v/>
      </c>
      <c r="Y16" t="str">
        <f t="shared" si="12"/>
        <v/>
      </c>
      <c r="Z16" t="str">
        <f t="shared" si="5"/>
        <v/>
      </c>
      <c r="AA16" t="str">
        <f t="shared" si="6"/>
        <v/>
      </c>
      <c r="AB16" t="str">
        <f t="shared" si="7"/>
        <v/>
      </c>
      <c r="AC16" t="str">
        <f t="shared" si="8"/>
        <v/>
      </c>
      <c r="AD16" t="str">
        <f t="shared" si="9"/>
        <v/>
      </c>
      <c r="AE16" t="str">
        <f t="shared" si="10"/>
        <v/>
      </c>
      <c r="AF16" t="str">
        <f t="shared" si="11"/>
        <v/>
      </c>
    </row>
    <row r="17" spans="2:32" x14ac:dyDescent="0.15">
      <c r="B17" s="4" t="s">
        <v>125</v>
      </c>
      <c r="C17">
        <v>16</v>
      </c>
      <c r="D17" t="str">
        <f>VLOOKUP(B17,[2]配置!$D$5:$H$1287,5,FALSE)</f>
        <v>SpriteUi/Building/Floor/building01</v>
      </c>
      <c r="E17">
        <f t="shared" si="0"/>
        <v>3</v>
      </c>
      <c r="G17">
        <v>15</v>
      </c>
      <c r="H17">
        <v>15</v>
      </c>
      <c r="I17">
        <v>10</v>
      </c>
      <c r="J17" t="str">
        <f t="shared" si="1"/>
        <v>[]</v>
      </c>
      <c r="L17" s="5"/>
      <c r="M17" s="5"/>
      <c r="N17" s="5"/>
      <c r="O17" s="5"/>
      <c r="P17" s="5"/>
      <c r="Q17" s="5"/>
      <c r="R17" s="5"/>
      <c r="S17" s="5"/>
      <c r="T17" s="5"/>
      <c r="U17" s="5"/>
      <c r="W17" t="str">
        <f t="shared" si="2"/>
        <v>[</v>
      </c>
      <c r="X17" t="str">
        <f t="shared" si="4"/>
        <v/>
      </c>
      <c r="Y17" t="str">
        <f t="shared" si="12"/>
        <v/>
      </c>
      <c r="Z17" t="str">
        <f t="shared" si="5"/>
        <v/>
      </c>
      <c r="AA17" t="str">
        <f t="shared" si="6"/>
        <v/>
      </c>
      <c r="AB17" t="str">
        <f t="shared" si="7"/>
        <v/>
      </c>
      <c r="AC17" t="str">
        <f t="shared" si="8"/>
        <v/>
      </c>
      <c r="AD17" t="str">
        <f t="shared" si="9"/>
        <v/>
      </c>
      <c r="AE17" t="str">
        <f t="shared" si="10"/>
        <v/>
      </c>
      <c r="AF17" t="str">
        <f t="shared" si="11"/>
        <v/>
      </c>
    </row>
    <row r="18" spans="2:32" x14ac:dyDescent="0.15">
      <c r="B18" s="2" t="s">
        <v>136</v>
      </c>
      <c r="C18">
        <v>17</v>
      </c>
      <c r="D18" t="str">
        <f>VLOOKUP(B18,[2]配置!$D$5:$H$1287,5,FALSE)</f>
        <v>SpriteUi/Building/Floor/building09</v>
      </c>
      <c r="E18">
        <f t="shared" si="0"/>
        <v>3</v>
      </c>
      <c r="G18">
        <v>16</v>
      </c>
      <c r="H18">
        <v>16</v>
      </c>
      <c r="I18">
        <v>9</v>
      </c>
      <c r="J18" t="str">
        <f t="shared" si="1"/>
        <v>[]</v>
      </c>
      <c r="L18" s="5"/>
      <c r="M18" s="5"/>
      <c r="N18" s="5"/>
      <c r="O18" s="5"/>
      <c r="P18" s="5"/>
      <c r="Q18" s="5"/>
      <c r="R18" s="5"/>
      <c r="S18" s="5"/>
      <c r="T18" s="5"/>
      <c r="U18" s="5"/>
      <c r="W18" t="str">
        <f t="shared" si="2"/>
        <v>[</v>
      </c>
      <c r="X18" t="str">
        <f t="shared" si="4"/>
        <v/>
      </c>
      <c r="Y18" t="str">
        <f t="shared" si="12"/>
        <v/>
      </c>
      <c r="Z18" t="str">
        <f t="shared" si="5"/>
        <v/>
      </c>
      <c r="AA18" t="str">
        <f t="shared" si="6"/>
        <v/>
      </c>
      <c r="AB18" t="str">
        <f t="shared" si="7"/>
        <v/>
      </c>
      <c r="AC18" t="str">
        <f t="shared" si="8"/>
        <v/>
      </c>
      <c r="AD18" t="str">
        <f t="shared" si="9"/>
        <v/>
      </c>
      <c r="AE18" t="str">
        <f t="shared" si="10"/>
        <v/>
      </c>
      <c r="AF18" t="str">
        <f t="shared" si="11"/>
        <v/>
      </c>
    </row>
    <row r="19" spans="2:32" x14ac:dyDescent="0.15">
      <c r="B19" s="2" t="s">
        <v>119</v>
      </c>
      <c r="C19">
        <v>18</v>
      </c>
      <c r="D19" t="str">
        <f>VLOOKUP(B19,[2]配置!$D$5:$H$1287,5,FALSE)</f>
        <v>SpriteUi/Building/Floor/building20</v>
      </c>
      <c r="E19">
        <f t="shared" si="0"/>
        <v>3</v>
      </c>
      <c r="G19">
        <v>17</v>
      </c>
      <c r="H19">
        <v>17</v>
      </c>
      <c r="I19">
        <v>10</v>
      </c>
      <c r="J19" t="str">
        <f t="shared" si="1"/>
        <v>[]</v>
      </c>
      <c r="L19" s="5"/>
      <c r="M19" s="5"/>
      <c r="N19" s="5"/>
      <c r="O19" s="5"/>
      <c r="P19" s="5"/>
      <c r="Q19" s="5"/>
      <c r="R19" s="5"/>
      <c r="S19" s="5"/>
      <c r="T19" s="5"/>
      <c r="U19" s="5"/>
      <c r="W19" t="str">
        <f t="shared" si="2"/>
        <v>[</v>
      </c>
      <c r="X19" t="str">
        <f t="shared" si="4"/>
        <v/>
      </c>
      <c r="Y19" t="str">
        <f t="shared" si="12"/>
        <v/>
      </c>
      <c r="Z19" t="str">
        <f t="shared" si="5"/>
        <v/>
      </c>
      <c r="AA19" t="str">
        <f t="shared" si="6"/>
        <v/>
      </c>
      <c r="AB19" t="str">
        <f t="shared" si="7"/>
        <v/>
      </c>
      <c r="AC19" t="str">
        <f t="shared" si="8"/>
        <v/>
      </c>
      <c r="AD19" t="str">
        <f t="shared" si="9"/>
        <v/>
      </c>
      <c r="AE19" t="str">
        <f t="shared" si="10"/>
        <v/>
      </c>
      <c r="AF19" t="str">
        <f t="shared" si="11"/>
        <v/>
      </c>
    </row>
    <row r="20" spans="2:32" x14ac:dyDescent="0.15">
      <c r="B20" s="3" t="s">
        <v>129</v>
      </c>
      <c r="C20">
        <v>19</v>
      </c>
      <c r="D20" t="str">
        <f>VLOOKUP(B20,[2]配置!$D$5:$H$1287,5,FALSE)</f>
        <v>SpriteUi/Building/Floor/building03</v>
      </c>
      <c r="E20">
        <f t="shared" si="0"/>
        <v>6</v>
      </c>
      <c r="G20">
        <v>18</v>
      </c>
      <c r="H20">
        <v>18</v>
      </c>
      <c r="I20">
        <v>9</v>
      </c>
      <c r="J20" t="str">
        <f t="shared" si="1"/>
        <v>[]</v>
      </c>
      <c r="L20" s="5"/>
      <c r="M20" s="5"/>
      <c r="N20" s="5"/>
      <c r="O20" s="5"/>
      <c r="P20" s="5"/>
      <c r="Q20" s="5"/>
      <c r="R20" s="5"/>
      <c r="S20" s="5"/>
      <c r="T20" s="5"/>
      <c r="U20" s="5"/>
      <c r="W20" t="str">
        <f t="shared" si="2"/>
        <v>[</v>
      </c>
      <c r="X20" t="str">
        <f t="shared" si="4"/>
        <v/>
      </c>
      <c r="Y20" t="str">
        <f t="shared" si="12"/>
        <v/>
      </c>
      <c r="Z20" t="str">
        <f t="shared" si="5"/>
        <v/>
      </c>
      <c r="AA20" t="str">
        <f t="shared" si="6"/>
        <v/>
      </c>
      <c r="AB20" t="str">
        <f t="shared" si="7"/>
        <v/>
      </c>
      <c r="AC20" t="str">
        <f t="shared" si="8"/>
        <v/>
      </c>
      <c r="AD20" t="str">
        <f t="shared" si="9"/>
        <v/>
      </c>
      <c r="AE20" t="str">
        <f t="shared" si="10"/>
        <v/>
      </c>
      <c r="AF20" t="str">
        <f t="shared" si="11"/>
        <v/>
      </c>
    </row>
    <row r="21" spans="2:32" x14ac:dyDescent="0.15">
      <c r="B21" s="2" t="s">
        <v>111</v>
      </c>
      <c r="C21">
        <v>20</v>
      </c>
      <c r="D21" t="str">
        <f>VLOOKUP(B21,[2]配置!$D$5:$H$1287,5,FALSE)</f>
        <v>SpriteUi/Building/Floor/building02</v>
      </c>
      <c r="E21">
        <f t="shared" si="0"/>
        <v>3</v>
      </c>
      <c r="G21">
        <v>19</v>
      </c>
      <c r="H21">
        <v>19</v>
      </c>
      <c r="I21">
        <v>9</v>
      </c>
      <c r="J21" t="str">
        <f t="shared" si="1"/>
        <v>[]</v>
      </c>
      <c r="L21" s="5"/>
      <c r="M21" s="5"/>
      <c r="N21" s="5"/>
      <c r="O21" s="5"/>
      <c r="P21" s="5"/>
      <c r="Q21" s="5"/>
      <c r="R21" s="5"/>
      <c r="S21" s="5"/>
      <c r="T21" s="5"/>
      <c r="U21" s="5"/>
      <c r="W21" t="str">
        <f t="shared" si="2"/>
        <v>[</v>
      </c>
      <c r="X21" t="str">
        <f t="shared" si="4"/>
        <v/>
      </c>
      <c r="Y21" t="str">
        <f t="shared" si="12"/>
        <v/>
      </c>
      <c r="Z21" t="str">
        <f t="shared" si="5"/>
        <v/>
      </c>
      <c r="AA21" t="str">
        <f t="shared" si="6"/>
        <v/>
      </c>
      <c r="AB21" t="str">
        <f t="shared" si="7"/>
        <v/>
      </c>
      <c r="AC21" t="str">
        <f t="shared" si="8"/>
        <v/>
      </c>
      <c r="AD21" t="str">
        <f t="shared" si="9"/>
        <v/>
      </c>
      <c r="AE21" t="str">
        <f t="shared" si="10"/>
        <v/>
      </c>
      <c r="AF21" t="str">
        <f t="shared" si="11"/>
        <v/>
      </c>
    </row>
    <row r="22" spans="2:32" x14ac:dyDescent="0.15">
      <c r="B22" s="2" t="s">
        <v>115</v>
      </c>
      <c r="C22">
        <v>21</v>
      </c>
      <c r="D22" t="str">
        <f>VLOOKUP(B22,[2]配置!$D$5:$H$1287,5,FALSE)</f>
        <v>SpriteUi/Building/Floor/building13</v>
      </c>
      <c r="E22">
        <f t="shared" si="0"/>
        <v>3</v>
      </c>
      <c r="G22">
        <v>20</v>
      </c>
      <c r="H22">
        <v>20</v>
      </c>
      <c r="I22">
        <v>10</v>
      </c>
      <c r="J22" t="str">
        <f t="shared" si="1"/>
        <v>[]</v>
      </c>
      <c r="L22" s="5"/>
      <c r="M22" s="5"/>
      <c r="N22" s="5"/>
      <c r="O22" s="5"/>
      <c r="P22" s="5"/>
      <c r="Q22" s="5"/>
      <c r="R22" s="5"/>
      <c r="S22" s="5"/>
      <c r="T22" s="5"/>
      <c r="U22" s="5"/>
      <c r="W22" t="str">
        <f t="shared" si="2"/>
        <v>[</v>
      </c>
      <c r="X22" t="str">
        <f t="shared" si="4"/>
        <v/>
      </c>
      <c r="Y22" t="str">
        <f t="shared" si="12"/>
        <v/>
      </c>
      <c r="Z22" t="str">
        <f t="shared" si="5"/>
        <v/>
      </c>
      <c r="AA22" t="str">
        <f t="shared" si="6"/>
        <v/>
      </c>
      <c r="AB22" t="str">
        <f t="shared" si="7"/>
        <v/>
      </c>
      <c r="AC22" t="str">
        <f t="shared" si="8"/>
        <v/>
      </c>
      <c r="AD22" t="str">
        <f t="shared" si="9"/>
        <v/>
      </c>
      <c r="AE22" t="str">
        <f t="shared" si="10"/>
        <v/>
      </c>
      <c r="AF22" t="str">
        <f t="shared" si="11"/>
        <v/>
      </c>
    </row>
    <row r="23" spans="2:32" x14ac:dyDescent="0.15">
      <c r="B23" s="4" t="s">
        <v>131</v>
      </c>
      <c r="C23">
        <v>22</v>
      </c>
      <c r="D23" t="e">
        <f>VLOOKUP(B23,[2]配置!$D$5:$H$1287,5,FALSE)</f>
        <v>#N/A</v>
      </c>
      <c r="E23">
        <f t="shared" si="0"/>
        <v>3</v>
      </c>
    </row>
    <row r="28" spans="2:32" x14ac:dyDescent="0.15">
      <c r="L28" s="22" t="s">
        <v>138</v>
      </c>
      <c r="M28">
        <v>1</v>
      </c>
    </row>
    <row r="29" spans="2:32" x14ac:dyDescent="0.15">
      <c r="L29" s="22" t="s">
        <v>139</v>
      </c>
      <c r="M29">
        <v>1</v>
      </c>
    </row>
    <row r="30" spans="2:32" x14ac:dyDescent="0.15">
      <c r="L30" s="22" t="s">
        <v>140</v>
      </c>
      <c r="M30">
        <v>2</v>
      </c>
    </row>
    <row r="31" spans="2:32" x14ac:dyDescent="0.15">
      <c r="L31" s="22" t="s">
        <v>141</v>
      </c>
      <c r="M31">
        <v>3</v>
      </c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中转</vt:lpstr>
      <vt:lpstr>转生地图中转</vt:lpstr>
      <vt:lpstr>楼层配置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2025-05-15T08:36:16Z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