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354C0B17-1198-4A58-B35A-81D24A3BF4FF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配置" sheetId="1" r:id="rId1"/>
    <sheet name="中转" sheetId="2" r:id="rId2"/>
  </sheets>
  <definedNames>
    <definedName name="_xlnm._FilterDatabase" localSheetId="0" hidden="1">配置!$A$4:$AF$107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2" l="1"/>
  <c r="J11" i="2"/>
  <c r="I11" i="2"/>
  <c r="H11" i="2"/>
  <c r="G11" i="2"/>
  <c r="F11" i="2"/>
  <c r="E11" i="2"/>
  <c r="Z107" i="1"/>
  <c r="W107" i="1"/>
  <c r="V107" i="1"/>
  <c r="T107" i="1"/>
  <c r="E107" i="1"/>
  <c r="A107" i="1"/>
  <c r="Z105" i="1"/>
  <c r="W105" i="1"/>
  <c r="V105" i="1"/>
  <c r="T105" i="1"/>
  <c r="E105" i="1"/>
  <c r="A105" i="1"/>
  <c r="Z104" i="1"/>
  <c r="W104" i="1"/>
  <c r="V104" i="1"/>
  <c r="T104" i="1"/>
  <c r="E104" i="1"/>
  <c r="A104" i="1"/>
  <c r="Z103" i="1"/>
  <c r="W103" i="1"/>
  <c r="V103" i="1"/>
  <c r="T103" i="1"/>
  <c r="E103" i="1"/>
  <c r="A103" i="1"/>
  <c r="Z102" i="1"/>
  <c r="W102" i="1"/>
  <c r="V102" i="1"/>
  <c r="T102" i="1"/>
  <c r="E102" i="1"/>
  <c r="A102" i="1"/>
  <c r="Z101" i="1"/>
  <c r="W101" i="1"/>
  <c r="V101" i="1"/>
  <c r="T101" i="1"/>
  <c r="E101" i="1"/>
  <c r="A101" i="1"/>
  <c r="Z100" i="1"/>
  <c r="W100" i="1"/>
  <c r="V100" i="1"/>
  <c r="T100" i="1"/>
  <c r="E100" i="1"/>
  <c r="A100" i="1"/>
  <c r="Z99" i="1"/>
  <c r="W99" i="1"/>
  <c r="V99" i="1"/>
  <c r="T99" i="1"/>
  <c r="E99" i="1"/>
  <c r="A99" i="1"/>
  <c r="Z98" i="1"/>
  <c r="W98" i="1"/>
  <c r="V98" i="1"/>
  <c r="E98" i="1"/>
  <c r="A98" i="1"/>
  <c r="Z96" i="1"/>
  <c r="W96" i="1"/>
  <c r="V96" i="1"/>
  <c r="T96" i="1"/>
  <c r="R96" i="1"/>
  <c r="E96" i="1"/>
  <c r="A96" i="1"/>
  <c r="Z95" i="1"/>
  <c r="W95" i="1"/>
  <c r="V95" i="1"/>
  <c r="T95" i="1"/>
  <c r="R95" i="1"/>
  <c r="E95" i="1"/>
  <c r="A95" i="1"/>
  <c r="AB94" i="1"/>
  <c r="Z94" i="1"/>
  <c r="W94" i="1"/>
  <c r="V94" i="1"/>
  <c r="T94" i="1"/>
  <c r="R94" i="1"/>
  <c r="E94" i="1"/>
  <c r="A94" i="1"/>
  <c r="AB93" i="1"/>
  <c r="Z93" i="1"/>
  <c r="V93" i="1"/>
  <c r="T93" i="1"/>
  <c r="R93" i="1"/>
  <c r="E93" i="1"/>
  <c r="A93" i="1"/>
  <c r="AB92" i="1"/>
  <c r="Z92" i="1"/>
  <c r="V92" i="1"/>
  <c r="T92" i="1"/>
  <c r="R92" i="1"/>
  <c r="E92" i="1"/>
  <c r="A92" i="1"/>
  <c r="AB91" i="1"/>
  <c r="Z91" i="1"/>
  <c r="V91" i="1"/>
  <c r="T91" i="1"/>
  <c r="R91" i="1"/>
  <c r="E91" i="1"/>
  <c r="A91" i="1"/>
  <c r="AB90" i="1"/>
  <c r="Z90" i="1"/>
  <c r="V90" i="1"/>
  <c r="T90" i="1"/>
  <c r="R90" i="1"/>
  <c r="E90" i="1"/>
  <c r="A90" i="1"/>
  <c r="AB89" i="1"/>
  <c r="Z89" i="1"/>
  <c r="W89" i="1"/>
  <c r="V89" i="1"/>
  <c r="T89" i="1"/>
  <c r="R89" i="1"/>
  <c r="E89" i="1"/>
  <c r="A89" i="1"/>
  <c r="AB88" i="1"/>
  <c r="Z88" i="1"/>
  <c r="W88" i="1"/>
  <c r="V88" i="1"/>
  <c r="T88" i="1"/>
  <c r="R88" i="1"/>
  <c r="E88" i="1"/>
  <c r="A88" i="1"/>
  <c r="AB87" i="1"/>
  <c r="Z87" i="1"/>
  <c r="W87" i="1"/>
  <c r="V87" i="1"/>
  <c r="T87" i="1"/>
  <c r="R87" i="1"/>
  <c r="E87" i="1"/>
  <c r="A87" i="1"/>
  <c r="AB86" i="1"/>
  <c r="Z86" i="1"/>
  <c r="W86" i="1"/>
  <c r="V86" i="1"/>
  <c r="T86" i="1"/>
  <c r="R86" i="1"/>
  <c r="E86" i="1"/>
  <c r="A86" i="1"/>
  <c r="AB85" i="1"/>
  <c r="Z85" i="1"/>
  <c r="W85" i="1"/>
  <c r="V85" i="1"/>
  <c r="T85" i="1"/>
  <c r="R85" i="1"/>
  <c r="E85" i="1"/>
  <c r="A85" i="1"/>
  <c r="AB84" i="1"/>
  <c r="Z84" i="1"/>
  <c r="W84" i="1"/>
  <c r="V84" i="1"/>
  <c r="T84" i="1"/>
  <c r="R84" i="1"/>
  <c r="E84" i="1"/>
  <c r="A84" i="1"/>
  <c r="AB83" i="1"/>
  <c r="Z83" i="1"/>
  <c r="W83" i="1"/>
  <c r="V83" i="1"/>
  <c r="T83" i="1"/>
  <c r="R83" i="1"/>
  <c r="E83" i="1"/>
  <c r="A83" i="1"/>
  <c r="AB82" i="1"/>
  <c r="Z82" i="1"/>
  <c r="W82" i="1"/>
  <c r="V82" i="1"/>
  <c r="T82" i="1"/>
  <c r="R82" i="1"/>
  <c r="E82" i="1"/>
  <c r="A82" i="1"/>
  <c r="AB81" i="1"/>
  <c r="Z81" i="1"/>
  <c r="W81" i="1"/>
  <c r="V81" i="1"/>
  <c r="T81" i="1"/>
  <c r="R81" i="1"/>
  <c r="E81" i="1"/>
  <c r="A81" i="1"/>
  <c r="AB80" i="1"/>
  <c r="Z80" i="1"/>
  <c r="W80" i="1"/>
  <c r="V80" i="1"/>
  <c r="T80" i="1"/>
  <c r="R80" i="1"/>
  <c r="E80" i="1"/>
  <c r="A80" i="1"/>
  <c r="AB79" i="1"/>
  <c r="Z79" i="1"/>
  <c r="W79" i="1"/>
  <c r="V79" i="1"/>
  <c r="T79" i="1"/>
  <c r="R79" i="1"/>
  <c r="E79" i="1"/>
  <c r="A79" i="1"/>
  <c r="AB78" i="1"/>
  <c r="Z78" i="1"/>
  <c r="W78" i="1"/>
  <c r="V78" i="1"/>
  <c r="T78" i="1"/>
  <c r="R78" i="1"/>
  <c r="E78" i="1"/>
  <c r="A78" i="1"/>
  <c r="AB77" i="1"/>
  <c r="Z77" i="1"/>
  <c r="W77" i="1"/>
  <c r="V77" i="1"/>
  <c r="T77" i="1"/>
  <c r="R77" i="1"/>
  <c r="E77" i="1"/>
  <c r="A77" i="1"/>
  <c r="AB76" i="1"/>
  <c r="Z76" i="1"/>
  <c r="W76" i="1"/>
  <c r="V76" i="1"/>
  <c r="T76" i="1"/>
  <c r="R76" i="1"/>
  <c r="E76" i="1"/>
  <c r="A76" i="1"/>
  <c r="AB75" i="1"/>
  <c r="Z75" i="1"/>
  <c r="W75" i="1"/>
  <c r="V75" i="1"/>
  <c r="T75" i="1"/>
  <c r="R75" i="1"/>
  <c r="E75" i="1"/>
  <c r="A75" i="1"/>
  <c r="AB74" i="1"/>
  <c r="Z74" i="1"/>
  <c r="W74" i="1"/>
  <c r="V74" i="1"/>
  <c r="T74" i="1"/>
  <c r="R74" i="1"/>
  <c r="E74" i="1"/>
  <c r="A74" i="1"/>
  <c r="AB73" i="1"/>
  <c r="Z73" i="1"/>
  <c r="W73" i="1"/>
  <c r="V73" i="1"/>
  <c r="T73" i="1"/>
  <c r="R73" i="1"/>
  <c r="E73" i="1"/>
  <c r="A73" i="1"/>
  <c r="AB72" i="1"/>
  <c r="Z72" i="1"/>
  <c r="W72" i="1"/>
  <c r="V72" i="1"/>
  <c r="T72" i="1"/>
  <c r="R72" i="1"/>
  <c r="E72" i="1"/>
  <c r="A72" i="1"/>
  <c r="AB71" i="1"/>
  <c r="Z71" i="1"/>
  <c r="W71" i="1"/>
  <c r="V71" i="1"/>
  <c r="T71" i="1"/>
  <c r="R71" i="1"/>
  <c r="E71" i="1"/>
  <c r="A71" i="1"/>
  <c r="AB70" i="1"/>
  <c r="Z70" i="1"/>
  <c r="W70" i="1"/>
  <c r="V70" i="1"/>
  <c r="T70" i="1"/>
  <c r="R70" i="1"/>
  <c r="E70" i="1"/>
  <c r="A70" i="1"/>
  <c r="AB69" i="1"/>
  <c r="Z69" i="1"/>
  <c r="W69" i="1"/>
  <c r="V69" i="1"/>
  <c r="T69" i="1"/>
  <c r="R69" i="1"/>
  <c r="E69" i="1"/>
  <c r="A69" i="1"/>
  <c r="AB68" i="1"/>
  <c r="Z68" i="1"/>
  <c r="W68" i="1"/>
  <c r="V68" i="1"/>
  <c r="T68" i="1"/>
  <c r="R68" i="1"/>
  <c r="E68" i="1"/>
  <c r="A68" i="1"/>
  <c r="AB67" i="1"/>
  <c r="Z67" i="1"/>
  <c r="W67" i="1"/>
  <c r="V67" i="1"/>
  <c r="T67" i="1"/>
  <c r="R67" i="1"/>
  <c r="E67" i="1"/>
  <c r="A67" i="1"/>
  <c r="AB66" i="1"/>
  <c r="Z66" i="1"/>
  <c r="W66" i="1"/>
  <c r="V66" i="1"/>
  <c r="T66" i="1"/>
  <c r="R66" i="1"/>
  <c r="E66" i="1"/>
  <c r="A66" i="1"/>
  <c r="AB65" i="1"/>
  <c r="Z65" i="1"/>
  <c r="W65" i="1"/>
  <c r="V65" i="1"/>
  <c r="T65" i="1"/>
  <c r="R65" i="1"/>
  <c r="E65" i="1"/>
  <c r="A65" i="1"/>
  <c r="AB64" i="1"/>
  <c r="Z64" i="1"/>
  <c r="W64" i="1"/>
  <c r="V64" i="1"/>
  <c r="T64" i="1"/>
  <c r="R64" i="1"/>
  <c r="E64" i="1"/>
  <c r="A64" i="1"/>
  <c r="AB63" i="1"/>
  <c r="Z63" i="1"/>
  <c r="W63" i="1"/>
  <c r="V63" i="1"/>
  <c r="T63" i="1"/>
  <c r="R63" i="1"/>
  <c r="E63" i="1"/>
  <c r="A63" i="1"/>
  <c r="AB62" i="1"/>
  <c r="Z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G62" i="1"/>
  <c r="F62" i="1"/>
  <c r="E62" i="1"/>
  <c r="A62" i="1"/>
  <c r="AB61" i="1"/>
  <c r="Z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G61" i="1"/>
  <c r="F61" i="1"/>
  <c r="E61" i="1"/>
  <c r="A61" i="1"/>
  <c r="AB60" i="1"/>
  <c r="Z60" i="1"/>
  <c r="W60" i="1"/>
  <c r="V60" i="1"/>
  <c r="T60" i="1"/>
  <c r="E60" i="1"/>
  <c r="A60" i="1"/>
  <c r="AD58" i="1"/>
  <c r="AC58" i="1"/>
  <c r="AB58" i="1"/>
  <c r="AA58" i="1"/>
  <c r="Z58" i="1"/>
  <c r="Y58" i="1"/>
  <c r="X58" i="1"/>
  <c r="W58" i="1"/>
  <c r="V58" i="1"/>
  <c r="T58" i="1"/>
  <c r="E58" i="1"/>
  <c r="A58" i="1"/>
  <c r="AD57" i="1"/>
  <c r="AC57" i="1"/>
  <c r="AB57" i="1"/>
  <c r="AA57" i="1"/>
  <c r="Z57" i="1"/>
  <c r="Y57" i="1"/>
  <c r="X57" i="1"/>
  <c r="W57" i="1"/>
  <c r="V57" i="1"/>
  <c r="T57" i="1"/>
  <c r="E57" i="1"/>
  <c r="A57" i="1"/>
  <c r="AD56" i="1"/>
  <c r="AC56" i="1"/>
  <c r="AB56" i="1"/>
  <c r="AA56" i="1"/>
  <c r="Z56" i="1"/>
  <c r="Y56" i="1"/>
  <c r="X56" i="1"/>
  <c r="W56" i="1"/>
  <c r="V56" i="1"/>
  <c r="T56" i="1"/>
  <c r="E56" i="1"/>
  <c r="A56" i="1"/>
  <c r="AD55" i="1"/>
  <c r="AC55" i="1"/>
  <c r="AB55" i="1"/>
  <c r="AA55" i="1"/>
  <c r="Z55" i="1"/>
  <c r="Y55" i="1"/>
  <c r="X55" i="1"/>
  <c r="W55" i="1"/>
  <c r="V55" i="1"/>
  <c r="T55" i="1"/>
  <c r="E55" i="1"/>
  <c r="A55" i="1"/>
  <c r="AD54" i="1"/>
  <c r="AC54" i="1"/>
  <c r="AB54" i="1"/>
  <c r="AA54" i="1"/>
  <c r="Z54" i="1"/>
  <c r="Y54" i="1"/>
  <c r="X54" i="1"/>
  <c r="W54" i="1"/>
  <c r="V54" i="1"/>
  <c r="T54" i="1"/>
  <c r="E54" i="1"/>
  <c r="A54" i="1"/>
  <c r="X52" i="1"/>
  <c r="W52" i="1"/>
  <c r="V52" i="1"/>
  <c r="T52" i="1"/>
  <c r="E52" i="1"/>
  <c r="A52" i="1"/>
  <c r="AD51" i="1"/>
  <c r="AC51" i="1"/>
  <c r="AB51" i="1"/>
  <c r="AA51" i="1"/>
  <c r="Z51" i="1"/>
  <c r="Y51" i="1"/>
  <c r="X51" i="1"/>
  <c r="W51" i="1"/>
  <c r="V51" i="1"/>
  <c r="T51" i="1"/>
  <c r="E51" i="1"/>
  <c r="AD50" i="1"/>
  <c r="AC50" i="1"/>
  <c r="AB50" i="1"/>
  <c r="AA50" i="1"/>
  <c r="Z50" i="1"/>
  <c r="Y50" i="1"/>
  <c r="X50" i="1"/>
  <c r="W50" i="1"/>
  <c r="V50" i="1"/>
  <c r="T50" i="1"/>
  <c r="R50" i="1"/>
  <c r="E50" i="1"/>
  <c r="A50" i="1"/>
  <c r="X49" i="1"/>
  <c r="W49" i="1"/>
  <c r="V49" i="1"/>
  <c r="T49" i="1"/>
  <c r="E49" i="1"/>
  <c r="A49" i="1"/>
  <c r="X48" i="1"/>
  <c r="W48" i="1"/>
  <c r="V48" i="1"/>
  <c r="T48" i="1"/>
  <c r="E48" i="1"/>
  <c r="A48" i="1"/>
  <c r="AD47" i="1"/>
  <c r="AC47" i="1"/>
  <c r="AB47" i="1"/>
  <c r="AA47" i="1"/>
  <c r="Z47" i="1"/>
  <c r="Y47" i="1"/>
  <c r="X47" i="1"/>
  <c r="W47" i="1"/>
  <c r="V47" i="1"/>
  <c r="T47" i="1"/>
  <c r="E47" i="1"/>
  <c r="X46" i="1"/>
  <c r="W46" i="1"/>
  <c r="V46" i="1"/>
  <c r="T46" i="1"/>
  <c r="E46" i="1"/>
  <c r="A46" i="1"/>
  <c r="X45" i="1"/>
  <c r="W45" i="1"/>
  <c r="V45" i="1"/>
  <c r="T45" i="1"/>
  <c r="E45" i="1"/>
  <c r="A45" i="1"/>
  <c r="X44" i="1"/>
  <c r="W44" i="1"/>
  <c r="V44" i="1"/>
  <c r="T44" i="1"/>
  <c r="E44" i="1"/>
  <c r="A44" i="1"/>
  <c r="AD43" i="1"/>
  <c r="AC43" i="1"/>
  <c r="AB43" i="1"/>
  <c r="AA43" i="1"/>
  <c r="Z43" i="1"/>
  <c r="Y43" i="1"/>
  <c r="X43" i="1"/>
  <c r="W43" i="1"/>
  <c r="V43" i="1"/>
  <c r="T43" i="1"/>
  <c r="E43" i="1"/>
  <c r="X42" i="1"/>
  <c r="W42" i="1"/>
  <c r="V42" i="1"/>
  <c r="T42" i="1"/>
  <c r="E42" i="1"/>
  <c r="A42" i="1"/>
  <c r="AD41" i="1"/>
  <c r="AC41" i="1"/>
  <c r="AB41" i="1"/>
  <c r="AA41" i="1"/>
  <c r="Z41" i="1"/>
  <c r="Y41" i="1"/>
  <c r="X41" i="1"/>
  <c r="W41" i="1"/>
  <c r="V41" i="1"/>
  <c r="T41" i="1"/>
  <c r="E41" i="1"/>
  <c r="AD40" i="1"/>
  <c r="AC40" i="1"/>
  <c r="AB40" i="1"/>
  <c r="AA40" i="1"/>
  <c r="Z40" i="1"/>
  <c r="Y40" i="1"/>
  <c r="X40" i="1"/>
  <c r="W40" i="1"/>
  <c r="V40" i="1"/>
  <c r="T40" i="1"/>
  <c r="E40" i="1"/>
  <c r="A40" i="1"/>
  <c r="X39" i="1"/>
  <c r="W39" i="1"/>
  <c r="V39" i="1"/>
  <c r="T39" i="1"/>
  <c r="E39" i="1"/>
  <c r="A39" i="1"/>
  <c r="AD38" i="1"/>
  <c r="AC38" i="1"/>
  <c r="AB38" i="1"/>
  <c r="AA38" i="1"/>
  <c r="Z38" i="1"/>
  <c r="Y38" i="1"/>
  <c r="X38" i="1"/>
  <c r="W38" i="1"/>
  <c r="V38" i="1"/>
  <c r="T38" i="1"/>
  <c r="E38" i="1"/>
  <c r="A38" i="1"/>
  <c r="X37" i="1"/>
  <c r="W37" i="1"/>
  <c r="V37" i="1"/>
  <c r="T37" i="1"/>
  <c r="E37" i="1"/>
  <c r="A37" i="1"/>
  <c r="X36" i="1"/>
  <c r="W36" i="1"/>
  <c r="V36" i="1"/>
  <c r="T36" i="1"/>
  <c r="E36" i="1"/>
  <c r="A36" i="1"/>
  <c r="AD35" i="1"/>
  <c r="AC35" i="1"/>
  <c r="AB35" i="1"/>
  <c r="AA35" i="1"/>
  <c r="Z35" i="1"/>
  <c r="Y35" i="1"/>
  <c r="X35" i="1"/>
  <c r="W35" i="1"/>
  <c r="V35" i="1"/>
  <c r="T35" i="1"/>
  <c r="E35" i="1"/>
  <c r="A35" i="1"/>
  <c r="X34" i="1"/>
  <c r="W34" i="1"/>
  <c r="V34" i="1"/>
  <c r="T34" i="1"/>
  <c r="E34" i="1"/>
  <c r="A34" i="1"/>
  <c r="AD33" i="1"/>
  <c r="AC33" i="1"/>
  <c r="AB33" i="1"/>
  <c r="AA33" i="1"/>
  <c r="Z33" i="1"/>
  <c r="Y33" i="1"/>
  <c r="X33" i="1"/>
  <c r="W33" i="1"/>
  <c r="V33" i="1"/>
  <c r="T33" i="1"/>
  <c r="E33" i="1"/>
  <c r="A33" i="1"/>
  <c r="AD32" i="1"/>
  <c r="AC32" i="1"/>
  <c r="AB32" i="1"/>
  <c r="AA32" i="1"/>
  <c r="Z32" i="1"/>
  <c r="Y32" i="1"/>
  <c r="X32" i="1"/>
  <c r="W32" i="1"/>
  <c r="V32" i="1"/>
  <c r="T32" i="1"/>
  <c r="E32" i="1"/>
  <c r="A32" i="1"/>
  <c r="AD31" i="1"/>
  <c r="AC31" i="1"/>
  <c r="AB31" i="1"/>
  <c r="AA31" i="1"/>
  <c r="Z31" i="1"/>
  <c r="Y31" i="1"/>
  <c r="X31" i="1"/>
  <c r="W31" i="1"/>
  <c r="V31" i="1"/>
  <c r="T31" i="1"/>
  <c r="E31" i="1"/>
  <c r="A31" i="1"/>
  <c r="X30" i="1"/>
  <c r="W30" i="1"/>
  <c r="V30" i="1"/>
  <c r="T30" i="1"/>
  <c r="E30" i="1"/>
  <c r="A30" i="1"/>
  <c r="AD29" i="1"/>
  <c r="AC29" i="1"/>
  <c r="AB29" i="1"/>
  <c r="AA29" i="1"/>
  <c r="Z29" i="1"/>
  <c r="Y29" i="1"/>
  <c r="X29" i="1"/>
  <c r="W29" i="1"/>
  <c r="V29" i="1"/>
  <c r="T29" i="1"/>
  <c r="E29" i="1"/>
  <c r="X28" i="1"/>
  <c r="W28" i="1"/>
  <c r="V28" i="1"/>
  <c r="T28" i="1"/>
  <c r="E28" i="1"/>
  <c r="A28" i="1"/>
  <c r="AD27" i="1"/>
  <c r="AC27" i="1"/>
  <c r="AB27" i="1"/>
  <c r="AA27" i="1"/>
  <c r="Z27" i="1"/>
  <c r="Y27" i="1"/>
  <c r="X27" i="1"/>
  <c r="W27" i="1"/>
  <c r="V27" i="1"/>
  <c r="T27" i="1"/>
  <c r="E27" i="1"/>
  <c r="X26" i="1"/>
  <c r="W26" i="1"/>
  <c r="V26" i="1"/>
  <c r="T26" i="1"/>
  <c r="E26" i="1"/>
  <c r="A26" i="1"/>
  <c r="AD25" i="1"/>
  <c r="AC25" i="1"/>
  <c r="AB25" i="1"/>
  <c r="AA25" i="1"/>
  <c r="Z25" i="1"/>
  <c r="Y25" i="1"/>
  <c r="X25" i="1"/>
  <c r="W25" i="1"/>
  <c r="V25" i="1"/>
  <c r="T25" i="1"/>
  <c r="AD24" i="1"/>
  <c r="AC24" i="1"/>
  <c r="AB24" i="1"/>
  <c r="AA24" i="1"/>
  <c r="Z24" i="1"/>
  <c r="Y24" i="1"/>
  <c r="X24" i="1"/>
  <c r="W24" i="1"/>
  <c r="V24" i="1"/>
  <c r="T24" i="1"/>
  <c r="E24" i="1"/>
  <c r="X23" i="1"/>
  <c r="W23" i="1"/>
  <c r="V23" i="1"/>
  <c r="T23" i="1"/>
  <c r="E23" i="1"/>
  <c r="A23" i="1"/>
  <c r="AD22" i="1"/>
  <c r="AC22" i="1"/>
  <c r="AB22" i="1"/>
  <c r="AA22" i="1"/>
  <c r="Z22" i="1"/>
  <c r="Y22" i="1"/>
  <c r="X22" i="1"/>
  <c r="W22" i="1"/>
  <c r="V22" i="1"/>
  <c r="T22" i="1"/>
  <c r="E22" i="1"/>
  <c r="A22" i="1"/>
  <c r="AD21" i="1"/>
  <c r="AC21" i="1"/>
  <c r="AB21" i="1"/>
  <c r="AA21" i="1"/>
  <c r="Z21" i="1"/>
  <c r="Y21" i="1"/>
  <c r="X21" i="1"/>
  <c r="W21" i="1"/>
  <c r="V21" i="1"/>
  <c r="T21" i="1"/>
  <c r="E21" i="1"/>
  <c r="A21" i="1"/>
  <c r="AD20" i="1"/>
  <c r="AC20" i="1"/>
  <c r="AB20" i="1"/>
  <c r="AA20" i="1"/>
  <c r="Z20" i="1"/>
  <c r="Y20" i="1"/>
  <c r="X20" i="1"/>
  <c r="W20" i="1"/>
  <c r="V20" i="1"/>
  <c r="T20" i="1"/>
  <c r="E20" i="1"/>
  <c r="A20" i="1"/>
  <c r="AD19" i="1"/>
  <c r="AC19" i="1"/>
  <c r="AB19" i="1"/>
  <c r="AA19" i="1"/>
  <c r="Z19" i="1"/>
  <c r="X19" i="1"/>
  <c r="W19" i="1"/>
  <c r="V19" i="1"/>
  <c r="T19" i="1"/>
  <c r="E19" i="1"/>
  <c r="A19" i="1"/>
  <c r="X18" i="1"/>
  <c r="W18" i="1"/>
  <c r="V18" i="1"/>
  <c r="T18" i="1"/>
  <c r="R18" i="1"/>
  <c r="E18" i="1"/>
  <c r="A18" i="1"/>
  <c r="AD17" i="1"/>
  <c r="AC17" i="1"/>
  <c r="AB17" i="1"/>
  <c r="AA17" i="1"/>
  <c r="Z17" i="1"/>
  <c r="X17" i="1"/>
  <c r="W17" i="1"/>
  <c r="V17" i="1"/>
  <c r="T17" i="1"/>
  <c r="R17" i="1"/>
  <c r="E17" i="1"/>
  <c r="X16" i="1"/>
  <c r="W16" i="1"/>
  <c r="V16" i="1"/>
  <c r="T16" i="1"/>
  <c r="R16" i="1"/>
  <c r="E16" i="1"/>
  <c r="A16" i="1"/>
  <c r="X15" i="1"/>
  <c r="W15" i="1"/>
  <c r="V15" i="1"/>
  <c r="T15" i="1"/>
  <c r="R15" i="1"/>
  <c r="E15" i="1"/>
  <c r="A15" i="1"/>
  <c r="AD14" i="1"/>
  <c r="AC14" i="1"/>
  <c r="AB14" i="1"/>
  <c r="AA14" i="1"/>
  <c r="Z14" i="1"/>
  <c r="X14" i="1"/>
  <c r="W14" i="1"/>
  <c r="V14" i="1"/>
  <c r="T14" i="1"/>
  <c r="R14" i="1"/>
  <c r="E14" i="1"/>
  <c r="A14" i="1"/>
  <c r="X13" i="1"/>
  <c r="W13" i="1"/>
  <c r="V13" i="1"/>
  <c r="E13" i="1"/>
  <c r="A13" i="1"/>
  <c r="X11" i="1"/>
  <c r="W11" i="1"/>
  <c r="V11" i="1"/>
  <c r="E11" i="1"/>
  <c r="A11" i="1"/>
  <c r="AB10" i="1"/>
  <c r="Z10" i="1"/>
  <c r="W10" i="1"/>
  <c r="V10" i="1"/>
  <c r="T10" i="1"/>
  <c r="R10" i="1"/>
  <c r="E10" i="1"/>
  <c r="A10" i="1"/>
  <c r="AB9" i="1"/>
  <c r="Z9" i="1"/>
  <c r="W9" i="1"/>
  <c r="V9" i="1"/>
  <c r="T9" i="1"/>
  <c r="R9" i="1"/>
  <c r="E9" i="1"/>
  <c r="A9" i="1"/>
  <c r="AB8" i="1"/>
  <c r="Z8" i="1"/>
  <c r="W8" i="1"/>
  <c r="V8" i="1"/>
  <c r="T8" i="1"/>
  <c r="E8" i="1"/>
  <c r="A8" i="1"/>
  <c r="AD7" i="1"/>
  <c r="AC7" i="1"/>
  <c r="AB7" i="1"/>
  <c r="AA7" i="1"/>
  <c r="Z7" i="1"/>
  <c r="Y7" i="1"/>
  <c r="E7" i="1"/>
  <c r="A7" i="1"/>
  <c r="AD6" i="1"/>
  <c r="AC6" i="1"/>
  <c r="AB6" i="1"/>
  <c r="AA6" i="1"/>
  <c r="Z6" i="1"/>
  <c r="Y6" i="1"/>
  <c r="E6" i="1"/>
  <c r="A6" i="1"/>
</calcChain>
</file>

<file path=xl/sharedStrings.xml><?xml version="1.0" encoding="utf-8"?>
<sst xmlns="http://schemas.openxmlformats.org/spreadsheetml/2006/main" count="882" uniqueCount="338">
  <si>
    <t>Id</t>
  </si>
  <si>
    <t>CharacterId</t>
  </si>
  <si>
    <t>//Note</t>
  </si>
  <si>
    <t>//Note2</t>
  </si>
  <si>
    <t>CharacterName</t>
  </si>
  <si>
    <t>InitialAscendant</t>
  </si>
  <si>
    <t>Script</t>
  </si>
  <si>
    <t>CharacterCollectType</t>
  </si>
  <si>
    <t>CharacterDrawType</t>
  </si>
  <si>
    <t>CharacterGang</t>
  </si>
  <si>
    <t>CharacterType</t>
  </si>
  <si>
    <t>CardQuality</t>
  </si>
  <si>
    <t>CharacterRarity</t>
  </si>
  <si>
    <t>CharacterPro</t>
  </si>
  <si>
    <t>CharacterDamageType</t>
  </si>
  <si>
    <t>CharacterPlace</t>
  </si>
  <si>
    <t>CharacterRange</t>
  </si>
  <si>
    <t>AttrBasic</t>
  </si>
  <si>
    <t>HpPointPos</t>
  </si>
  <si>
    <t>DataPointPos</t>
  </si>
  <si>
    <t>MagazineType</t>
  </si>
  <si>
    <t>CharacterDescribe</t>
  </si>
  <si>
    <t>CarPic</t>
  </si>
  <si>
    <t>CarSkillPic</t>
  </si>
  <si>
    <t>CharacterModel</t>
  </si>
  <si>
    <t>CarModel</t>
  </si>
  <si>
    <t>CarModel02</t>
  </si>
  <si>
    <t>ManModel</t>
  </si>
  <si>
    <t>CarModel03</t>
  </si>
  <si>
    <t>CarModel04</t>
  </si>
  <si>
    <t>CharacterIcon</t>
  </si>
  <si>
    <t>CharacterHeadIcon</t>
  </si>
  <si>
    <t>int</t>
  </si>
  <si>
    <t>string</t>
  </si>
  <si>
    <t>float[]</t>
  </si>
  <si>
    <t>主键</t>
  </si>
  <si>
    <t>角色Id</t>
  </si>
  <si>
    <t>备注</t>
  </si>
  <si>
    <t>角色名字</t>
  </si>
  <si>
    <t>初始等阶</t>
  </si>
  <si>
    <t>脚本</t>
  </si>
  <si>
    <t>角色收集类型</t>
  </si>
  <si>
    <t>角色抽取类型</t>
  </si>
  <si>
    <t>角色阵营</t>
  </si>
  <si>
    <t>角色类型</t>
  </si>
  <si>
    <t>卡牌品阶</t>
  </si>
  <si>
    <t>角色稀有度</t>
  </si>
  <si>
    <t>角色职业</t>
  </si>
  <si>
    <t>角色伤害类型</t>
  </si>
  <si>
    <t>角色位置</t>
  </si>
  <si>
    <t>角色范围</t>
  </si>
  <si>
    <t>初始属性</t>
  </si>
  <si>
    <t>血条偏移</t>
  </si>
  <si>
    <t>飘字偏移</t>
  </si>
  <si>
    <t>弹匣类型</t>
  </si>
  <si>
    <t>角色描述</t>
  </si>
  <si>
    <t>车图片</t>
  </si>
  <si>
    <t>技能图片</t>
  </si>
  <si>
    <t>角色模型</t>
  </si>
  <si>
    <t>车模型</t>
  </si>
  <si>
    <t>车模型2</t>
  </si>
  <si>
    <t>人模型</t>
  </si>
  <si>
    <t>车模型3</t>
  </si>
  <si>
    <t>车模型4</t>
  </si>
  <si>
    <t>角色头像</t>
  </si>
  <si>
    <t>赠送头像</t>
  </si>
  <si>
    <t>//序号</t>
  </si>
  <si>
    <t>本地化表的key</t>
  </si>
  <si>
    <r>
      <rPr>
        <sz val="11"/>
        <color rgb="FF000000"/>
        <rFont val="宋体"/>
        <family val="3"/>
        <charset val="134"/>
      </rPr>
      <t xml:space="preserve">0 无
</t>
    </r>
    <r>
      <rPr>
        <sz val="11"/>
        <color theme="1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 xml:space="preserve"> </t>
    </r>
    <r>
      <rPr>
        <sz val="11"/>
        <color theme="4"/>
        <rFont val="宋体"/>
        <family val="3"/>
        <charset val="134"/>
      </rPr>
      <t xml:space="preserve">稀有
</t>
    </r>
    <r>
      <rPr>
        <sz val="11"/>
        <color theme="1"/>
        <rFont val="宋体"/>
        <family val="3"/>
        <charset val="134"/>
      </rPr>
      <t>2</t>
    </r>
    <r>
      <rPr>
        <sz val="11"/>
        <color theme="4"/>
        <rFont val="宋体"/>
        <family val="3"/>
        <charset val="134"/>
      </rPr>
      <t xml:space="preserve"> 稀有+</t>
    </r>
    <r>
      <rPr>
        <sz val="11"/>
        <color rgb="FF000000"/>
        <rFont val="宋体"/>
        <family val="3"/>
        <charset val="134"/>
      </rPr>
      <t xml:space="preserve">
</t>
    </r>
    <r>
      <rPr>
        <sz val="11"/>
        <color theme="1"/>
        <rFont val="宋体"/>
        <family val="3"/>
        <charset val="134"/>
      </rPr>
      <t>3</t>
    </r>
    <r>
      <rPr>
        <sz val="11"/>
        <color rgb="FF000000"/>
        <rFont val="宋体"/>
        <family val="3"/>
        <charset val="134"/>
      </rPr>
      <t xml:space="preserve"> </t>
    </r>
    <r>
      <rPr>
        <sz val="11"/>
        <color rgb="FF7030A0"/>
        <rFont val="宋体"/>
        <family val="3"/>
        <charset val="134"/>
      </rPr>
      <t>精英
4 精英+</t>
    </r>
    <r>
      <rPr>
        <sz val="11"/>
        <color rgb="FF000000"/>
        <rFont val="宋体"/>
        <family val="3"/>
        <charset val="134"/>
      </rPr>
      <t xml:space="preserve">
5 </t>
    </r>
    <r>
      <rPr>
        <sz val="11"/>
        <color theme="5"/>
        <rFont val="宋体"/>
        <family val="3"/>
        <charset val="134"/>
      </rPr>
      <t xml:space="preserve">史诗
</t>
    </r>
    <r>
      <rPr>
        <sz val="11"/>
        <color theme="1"/>
        <rFont val="宋体"/>
        <family val="3"/>
        <charset val="134"/>
      </rPr>
      <t>6</t>
    </r>
    <r>
      <rPr>
        <sz val="11"/>
        <color theme="5"/>
        <rFont val="宋体"/>
        <family val="3"/>
        <charset val="134"/>
      </rPr>
      <t xml:space="preserve"> 史诗+</t>
    </r>
    <r>
      <rPr>
        <sz val="11"/>
        <color rgb="FF000000"/>
        <rFont val="宋体"/>
        <family val="3"/>
        <charset val="134"/>
      </rPr>
      <t xml:space="preserve">
7 </t>
    </r>
    <r>
      <rPr>
        <sz val="11"/>
        <color rgb="FFFF0000"/>
        <rFont val="宋体"/>
        <family val="3"/>
        <charset val="134"/>
      </rPr>
      <t xml:space="preserve">传说
</t>
    </r>
    <r>
      <rPr>
        <sz val="11"/>
        <color theme="1"/>
        <rFont val="宋体"/>
        <family val="3"/>
        <charset val="134"/>
      </rPr>
      <t>8</t>
    </r>
    <r>
      <rPr>
        <sz val="11"/>
        <color rgb="FFFF0000"/>
        <rFont val="宋体"/>
        <family val="3"/>
        <charset val="134"/>
      </rPr>
      <t xml:space="preserve"> 传说+</t>
    </r>
    <r>
      <rPr>
        <sz val="11"/>
        <color rgb="FF000000"/>
        <rFont val="宋体"/>
        <family val="3"/>
        <charset val="134"/>
      </rPr>
      <t xml:space="preserve">
9 </t>
    </r>
    <r>
      <rPr>
        <sz val="11"/>
        <color theme="0" tint="-0.499984740745262"/>
        <rFont val="宋体"/>
        <family val="3"/>
        <charset val="134"/>
      </rPr>
      <t xml:space="preserve">终极
</t>
    </r>
    <r>
      <rPr>
        <sz val="11"/>
        <color theme="1"/>
        <rFont val="宋体"/>
        <family val="3"/>
        <charset val="134"/>
      </rPr>
      <t>10</t>
    </r>
    <r>
      <rPr>
        <sz val="11"/>
        <color theme="0" tint="-0.499984740745262"/>
        <rFont val="宋体"/>
        <family val="3"/>
        <charset val="134"/>
      </rPr>
      <t xml:space="preserve"> 终极+</t>
    </r>
    <r>
      <rPr>
        <sz val="11"/>
        <color rgb="FF000000"/>
        <rFont val="宋体"/>
        <family val="3"/>
        <charset val="134"/>
      </rPr>
      <t xml:space="preserve">
11 </t>
    </r>
    <r>
      <rPr>
        <sz val="11"/>
        <color theme="3" tint="-0.249977111117893"/>
        <rFont val="宋体"/>
        <family val="3"/>
        <charset val="134"/>
      </rPr>
      <t>巅峰
12 巅峰+</t>
    </r>
  </si>
  <si>
    <t>0 不可收集
1 可以收集</t>
  </si>
  <si>
    <t>0 无类型
1 可以被抽取的卡牌</t>
  </si>
  <si>
    <t>0 无阵营
1 西部（蛮血）
2 东部（耀光）
3 硅谷（亡灵）
4 霓虹（绿裔）
5 神魔</t>
  </si>
  <si>
    <t>1 普通角色
2 Boss
3 召唤物
5 无尽boss</t>
  </si>
  <si>
    <t>1 神魔
2 史诗
3 精英
4 稀有</t>
  </si>
  <si>
    <t>3 S-level 神魔
2 S-level
1 A-level
0 B-level 蓝卡</t>
  </si>
  <si>
    <t>1 输出
2 坦克
3 支援</t>
  </si>
  <si>
    <t>1.物理伤害
2.魔法伤害</t>
  </si>
  <si>
    <t>0 右
1 左
2 不显示
3 不存在</t>
  </si>
  <si>
    <t>所占格子范围</t>
  </si>
  <si>
    <t>0 无弹药
1 左轮
2 火箭弹
3 狙击枪</t>
  </si>
  <si>
    <t>车模型VehicleUpgrade</t>
  </si>
  <si>
    <t>经营Timeline模型 Car</t>
  </si>
  <si>
    <t>经营Timeline模型 人模型</t>
  </si>
  <si>
    <t>抽卡展示页模型 Car</t>
  </si>
  <si>
    <t>肉鸽车模型</t>
  </si>
  <si>
    <t>角色显示的头像</t>
  </si>
  <si>
    <t>首次获得角色时，赠送的头像</t>
  </si>
  <si>
    <t>//木桩</t>
  </si>
  <si>
    <t>远程木桩</t>
  </si>
  <si>
    <t>RoleEntity</t>
  </si>
  <si>
    <t>{"Hp":99900000000,"Mana":1000,"HurtEngry":3.5,"CriDmgInc":1.5,"Speed":20,"ManaGains":100}</t>
  </si>
  <si>
    <t>[0,3.8,0]</t>
  </si>
  <si>
    <t>[0,2.8,-3.8]</t>
  </si>
  <si>
    <t>CharacterDescribe143001</t>
  </si>
  <si>
    <t>SpriteUi/VehicleIcon/143001</t>
  </si>
  <si>
    <t>SpriteUi/Common/CharPic/143001</t>
  </si>
  <si>
    <t>近战木桩</t>
  </si>
  <si>
    <t>[0,4.8,0]</t>
  </si>
  <si>
    <t>CharacterDescribe143004</t>
  </si>
  <si>
    <t>SpriteUi/VehicleIcon/143004</t>
  </si>
  <si>
    <t>SpriteUi/Common/CharPic/143004</t>
  </si>
  <si>
    <t>面包警车</t>
  </si>
  <si>
    <t>{"Mana":1000,"HurtEngry":3.5,"CriDmgInc":1.5,"Speed":20,"ManaGains":100}</t>
  </si>
  <si>
    <t>[0,3.5,0]</t>
  </si>
  <si>
    <t>SpriteUi/Common/CharPic/people01</t>
  </si>
  <si>
    <t>CharacterNpc/Circe</t>
  </si>
  <si>
    <t>Car/Nihonhybrid_ts_1</t>
  </si>
  <si>
    <t>Carshow/Car/Nihonhybrid_ts_1</t>
  </si>
  <si>
    <t>Carshow/Car/SiliconValley_Car2</t>
  </si>
  <si>
    <t>警轿车</t>
  </si>
  <si>
    <t>[0,3.3,0]</t>
  </si>
  <si>
    <t>CharacterNpc/Aletheia</t>
  </si>
  <si>
    <t>Car/Nihonhybrid_Car3</t>
  </si>
  <si>
    <t>Carshow/Car/Nihonhybrid_Car3</t>
  </si>
  <si>
    <t>黑大面包警察</t>
  </si>
  <si>
    <t>CharacterNpc/Neptune</t>
  </si>
  <si>
    <t>火铳</t>
  </si>
  <si>
    <t>黄蜂剃刀</t>
  </si>
  <si>
    <t>[0,3.6,0]</t>
  </si>
  <si>
    <t>CharacterBasic/WesternCar_5</t>
  </si>
  <si>
    <t>Carshow/VehicleUpgrade/WesternCar_4</t>
  </si>
  <si>
    <t>Car/WesternCar_4</t>
  </si>
  <si>
    <t>Human/WesternCar_4</t>
  </si>
  <si>
    <t>Carshow/Card/WesternCar_4</t>
  </si>
  <si>
    <t>Carshow/Car/WesternCar_4</t>
  </si>
  <si>
    <t>//新卡牌</t>
  </si>
  <si>
    <t>死亡炼狱</t>
  </si>
  <si>
    <t>毒蝎女王</t>
  </si>
  <si>
    <t>CharacterBasic/140002</t>
  </si>
  <si>
    <t>万年隼</t>
  </si>
  <si>
    <t>执法官</t>
  </si>
  <si>
    <t>尖锋壁垒</t>
  </si>
  <si>
    <t>噜噜</t>
  </si>
  <si>
    <t>CharacterBasic/140101</t>
  </si>
  <si>
    <t>尖刺风轮</t>
  </si>
  <si>
    <t>荒漠蛇蝎</t>
  </si>
  <si>
    <t>阿德</t>
  </si>
  <si>
    <t>CharacterBasic/140103</t>
  </si>
  <si>
    <t>战争电锯</t>
  </si>
  <si>
    <t>狮子</t>
  </si>
  <si>
    <t>钞能大亨</t>
  </si>
  <si>
    <t>罗万</t>
  </si>
  <si>
    <t>爆燃热火</t>
  </si>
  <si>
    <t>米瑞尔</t>
  </si>
  <si>
    <t>荒野领主6x6</t>
  </si>
  <si>
    <t>光盾守护者</t>
  </si>
  <si>
    <t>卢修斯</t>
  </si>
  <si>
    <t>幻影掌控</t>
  </si>
  <si>
    <t>尼汝</t>
  </si>
  <si>
    <t>CharacterName140109</t>
  </si>
  <si>
    <t>致命玫瑰</t>
  </si>
  <si>
    <t>故障射线</t>
  </si>
  <si>
    <t>波尼</t>
  </si>
  <si>
    <t>迅猛黑鹰</t>
  </si>
  <si>
    <t>黑洞牵引</t>
  </si>
  <si>
    <t>埃隆</t>
  </si>
  <si>
    <t>粉碎链锤</t>
  </si>
  <si>
    <t>婆婆</t>
  </si>
  <si>
    <t>{"Mana":1000,"HurtEngry":3.5,"CriDmgInc":1.5,"Speed":25,"InitMana":300,"ManaGains":100}</t>
  </si>
  <si>
    <t>[0,4,0]</t>
  </si>
  <si>
    <t>声波疗愈</t>
  </si>
  <si>
    <t>伊温</t>
  </si>
  <si>
    <t>{"Mana":1000,"HurtEngry":3.5,"CriDmgInc":1.5,"Speed":25,"InitMana":200,"ManaGains":100}</t>
  </si>
  <si>
    <t>极速救援</t>
  </si>
  <si>
    <t>阿薰和懵懵</t>
  </si>
  <si>
    <t>风暴突击队</t>
  </si>
  <si>
    <t>核能野兽</t>
  </si>
  <si>
    <t>卡卡</t>
  </si>
  <si>
    <t>街头游荡者</t>
  </si>
  <si>
    <t>极寒霜冻</t>
  </si>
  <si>
    <t>雪女</t>
  </si>
  <si>
    <t>燃烧手雷</t>
  </si>
  <si>
    <t>闪袭雷隼</t>
  </si>
  <si>
    <t>维纶</t>
  </si>
  <si>
    <t>潮汐漫游者</t>
  </si>
  <si>
    <t>水法</t>
  </si>
  <si>
    <t>执剑堡垒</t>
  </si>
  <si>
    <t>骨王</t>
  </si>
  <si>
    <t>404终结者</t>
  </si>
  <si>
    <t>冰风暴</t>
  </si>
  <si>
    <t>生化收割者</t>
  </si>
  <si>
    <t>星际黑客</t>
  </si>
  <si>
    <t>骨蛇</t>
  </si>
  <si>
    <t>穿山甲巨蜥</t>
  </si>
  <si>
    <t>闪击虎</t>
  </si>
  <si>
    <t>老羊</t>
  </si>
  <si>
    <t>撼地者</t>
  </si>
  <si>
    <t>大树</t>
  </si>
  <si>
    <t>小甜心</t>
  </si>
  <si>
    <t>//蓝卡</t>
  </si>
  <si>
    <t>泥路狂徒</t>
  </si>
  <si>
    <t>{"Mana":1000,"HurtEngry":3.5,"CriDmgInc":1.5,"Speed":25,"ManaGains":100,"Atk":20,"InitMana":300}</t>
  </si>
  <si>
    <t>废城蛮牛</t>
  </si>
  <si>
    <t>街头恶霸</t>
  </si>
  <si>
    <t>铁面疯狗</t>
  </si>
  <si>
    <t>救援先锋</t>
  </si>
  <si>
    <t>//Npc</t>
  </si>
  <si>
    <t>运钞车Boss</t>
  </si>
  <si>
    <t>运钞车</t>
  </si>
  <si>
    <t>CharacterBasic/Boss101</t>
  </si>
  <si>
    <t>Car/Nihonhybrid_Car2</t>
  </si>
  <si>
    <t>Carshow/Car/Nihonhybrid_Car2</t>
  </si>
  <si>
    <t>红色涂鸦</t>
  </si>
  <si>
    <t>CharacterNpc/CAr1</t>
  </si>
  <si>
    <t>Car/Nihonhybrid_Car1</t>
  </si>
  <si>
    <t>Carshow/Car/Nihonhybrid_Car1</t>
  </si>
  <si>
    <t>黄色涂鸦</t>
  </si>
  <si>
    <t>CharacterNpc/CAr2</t>
  </si>
  <si>
    <t>Car/Nihonhybrid_Tank_Car1</t>
  </si>
  <si>
    <t>Carshow/Car/Nihonhybrid_Tank_Car1</t>
  </si>
  <si>
    <t>紫色涂鸦</t>
  </si>
  <si>
    <t>CharacterNpc/CAr3</t>
  </si>
  <si>
    <t>黑车</t>
  </si>
  <si>
    <t>CharacterNpc/CAr4</t>
  </si>
  <si>
    <t>拖拉机</t>
  </si>
  <si>
    <t>CharacterNpc/Car_5B</t>
  </si>
  <si>
    <t>箱车</t>
  </si>
  <si>
    <t>CharacterNpc/Car_10B</t>
  </si>
  <si>
    <t>敞篷跑车</t>
  </si>
  <si>
    <t>CharacterNpc/Car_14F</t>
  </si>
  <si>
    <t>黑面包</t>
  </si>
  <si>
    <t>CharacterNpc/Car_18B</t>
  </si>
  <si>
    <t>蓝轿</t>
  </si>
  <si>
    <t>CharacterNpc/Eridanus</t>
  </si>
  <si>
    <t>橘轿</t>
  </si>
  <si>
    <t>灰轿</t>
  </si>
  <si>
    <t>CharacterNpc/Luna</t>
  </si>
  <si>
    <t>白轿</t>
  </si>
  <si>
    <t>蓝轿双白条</t>
  </si>
  <si>
    <t>CharacterNpc/Majoris 1</t>
  </si>
  <si>
    <t>绿轿双白条</t>
  </si>
  <si>
    <t>CharacterNpc/Majoris</t>
  </si>
  <si>
    <t>红色小面包</t>
  </si>
  <si>
    <t>CharacterNpc/Orion</t>
  </si>
  <si>
    <t>黄越野</t>
  </si>
  <si>
    <t>CharacterNpc/Styx</t>
  </si>
  <si>
    <t>粉轿</t>
  </si>
  <si>
    <t>天蓝轿</t>
  </si>
  <si>
    <t>黄轿</t>
  </si>
  <si>
    <t>炸鸡车</t>
  </si>
  <si>
    <t>CharacterNpc/ChickenCar</t>
  </si>
  <si>
    <t>大半挂</t>
  </si>
  <si>
    <t>CharacterNpc/Truck</t>
  </si>
  <si>
    <t>狗车</t>
  </si>
  <si>
    <t>CharacterNpc/DogCar</t>
  </si>
  <si>
    <t>运钞车（改色）</t>
  </si>
  <si>
    <t>CharacterNpc/Cashtrucks</t>
  </si>
  <si>
    <t>加长轿车</t>
  </si>
  <si>
    <t>SpriteUi/VehicleIcon/50008</t>
  </si>
  <si>
    <t>CharacterNpc/ExtendedCar</t>
  </si>
  <si>
    <t>警摩托</t>
  </si>
  <si>
    <t>SpriteUi/VehicleIcon/50001</t>
  </si>
  <si>
    <t>绿摩托</t>
  </si>
  <si>
    <t>白摩托</t>
  </si>
  <si>
    <t>红白肌肉</t>
  </si>
  <si>
    <t>CharacterNpc/Earth</t>
  </si>
  <si>
    <t>av车</t>
  </si>
  <si>
    <t>CharacterNpc/AVCar</t>
  </si>
  <si>
    <t>1.25倍版黑金典范</t>
  </si>
  <si>
    <t>CharacterNpc/15_40105</t>
  </si>
  <si>
    <t>//Boss</t>
  </si>
  <si>
    <t>飞天巨眼</t>
  </si>
  <si>
    <t>BossEntity</t>
  </si>
  <si>
    <t>[0,5.3,-3.8]</t>
  </si>
  <si>
    <t>Boss/Boss1</t>
  </si>
  <si>
    <t>机械狗</t>
  </si>
  <si>
    <t>Boss/Boss2Pfb</t>
  </si>
  <si>
    <t>蝎子</t>
  </si>
  <si>
    <t>Boss/Boss3Pfb</t>
  </si>
  <si>
    <t>蝎子-召唤物</t>
  </si>
  <si>
    <t>CharacterName7000301</t>
  </si>
  <si>
    <t>PureHpSummonedEntity</t>
  </si>
  <si>
    <t>[0,1.2,0]</t>
  </si>
  <si>
    <t>CharacterDescribe7000301</t>
  </si>
  <si>
    <t>SpriteUi/VehicleIcon/7000301</t>
  </si>
  <si>
    <t>Boss/Boss3_dianciqiulong</t>
  </si>
  <si>
    <t>沙虫</t>
  </si>
  <si>
    <t>[-3.5,7,0]</t>
  </si>
  <si>
    <t>Boss/Boss4_Worm</t>
  </si>
  <si>
    <t>[</t>
  </si>
  <si>
    <t>:</t>
  </si>
  <si>
    <t>,</t>
  </si>
  <si>
    <t>]</t>
  </si>
  <si>
    <t>"</t>
  </si>
  <si>
    <t>{</t>
  </si>
  <si>
    <t>}</t>
  </si>
  <si>
    <t>Hp</t>
  </si>
  <si>
    <t>Atk</t>
  </si>
  <si>
    <t>Mana</t>
  </si>
  <si>
    <t>HurtEngry</t>
  </si>
  <si>
    <t>CriDmgInc</t>
  </si>
  <si>
    <t>Speed</t>
  </si>
  <si>
    <t>VehicleUpgrade/EastCoast_tank_car2</t>
  </si>
  <si>
    <t>VehicleUpgrade/EastCoast_Car6</t>
  </si>
  <si>
    <t>VehicleUpgrade/SiliconValley_Truck_Car2</t>
  </si>
  <si>
    <t>VehicleUpgrade/Nihonhybrid_Car6</t>
  </si>
  <si>
    <t>VehicleUpgrade/WesternCar_ts_2</t>
  </si>
  <si>
    <t>VehicleUpgrade/WesternCar_3</t>
  </si>
  <si>
    <t>VehicleUpgrade/WesternCar_5</t>
  </si>
  <si>
    <t>VehicleUpgrade/WesternCar_6</t>
  </si>
  <si>
    <t>VehicleUpgrade/EastCoast_Car4</t>
  </si>
  <si>
    <t>VehicleUpgrade/EastCoast_Car5</t>
  </si>
  <si>
    <t>VehicleUpgrade/EastCoast_truck_car2</t>
  </si>
  <si>
    <t>VehicleUpgrade/EastCoast_ts_2</t>
  </si>
  <si>
    <t>VehicleUpgrade/SiliconValley_suv_2</t>
  </si>
  <si>
    <t>VehicleUpgrade/SiliconValley_Car6</t>
  </si>
  <si>
    <t>VehicleUpgrade/SiliconValley_Car4</t>
  </si>
  <si>
    <t>VehicleUpgrade/SiliconValley_Car5</t>
  </si>
  <si>
    <t>VehicleUpgrade/Nihonhybrid_Car5</t>
  </si>
  <si>
    <t>VehicleUpgrade/Nihonhybrid_Car4</t>
  </si>
  <si>
    <t>VehicleUpgrade/Nihonhybrid_Tank_Car2</t>
  </si>
  <si>
    <t>VehicleUpgrade/Nihonhybrid_Truck_Car2</t>
  </si>
  <si>
    <t>VehicleUpgrade/WesternCar_Tank_Car1</t>
  </si>
  <si>
    <t>VehicleUpgrade/WesternCar_ts_1</t>
  </si>
  <si>
    <t>VehicleUpgrade/WesternCar_1</t>
  </si>
  <si>
    <t>VehicleUpgrade/WesternCar_4</t>
  </si>
  <si>
    <t>VehicleUpgrade/WesternCar_2</t>
  </si>
  <si>
    <t>VehicleUpgrade/EastCoast_Car3</t>
  </si>
  <si>
    <t>VehicleUpgrade/EastCoast_Car2</t>
  </si>
  <si>
    <t>VehicleUpgrade/EastCoast_Car1</t>
  </si>
  <si>
    <t>VehicleUpgrade/EastCoast_suv_1</t>
  </si>
  <si>
    <t>VehicleUpgrade/EastCoast_ts_1</t>
  </si>
  <si>
    <t>VehicleUpgrade/SiliconValley_ts_1</t>
  </si>
  <si>
    <t>VehicleUpgrade/SiliconValley_suv_1</t>
  </si>
  <si>
    <t>VehicleUpgrade/SiliconValley_Car1</t>
  </si>
  <si>
    <t>VehicleUpgrade/SiliconValley_Car3</t>
  </si>
  <si>
    <t>VehicleUpgrade/SiliconValley_Car2</t>
  </si>
  <si>
    <t>VehicleUpgrade/Nihonhybrid_Car2</t>
  </si>
  <si>
    <t>VehicleUpgrade/Nihonhybrid_Car3</t>
  </si>
  <si>
    <t>VehicleUpgrade/Nihonhybrid_Car1</t>
  </si>
  <si>
    <t>VehicleUpgrade/Nihonhybrid_Tank_Car1</t>
  </si>
  <si>
    <t>VehicleUpgrade/Nihonhybrid_ts_1</t>
  </si>
  <si>
    <t>{"Mana":1000,"HurtEngry":3.5,"CriDmgInc":1.5,"Speed":20,"ManaGains":100,"Atk":100}</t>
    <phoneticPr fontId="10" type="noConversion"/>
  </si>
  <si>
    <t>近战木桩</t>
    <phoneticPr fontId="10" type="noConversion"/>
  </si>
  <si>
    <t>面包警车-木桩</t>
    <phoneticPr fontId="10" type="noConversion"/>
  </si>
  <si>
    <t>警轿车-木桩</t>
    <phoneticPr fontId="10" type="noConversion"/>
  </si>
  <si>
    <t>黑大面包警察-木桩</t>
    <phoneticPr fontId="10" type="noConversion"/>
  </si>
  <si>
    <t>{"Mana":1000,"HurtEngry":3.5,"CriDmgInc":1.5,"Speed":20,"ManaGains":100,"PhysDef":25,"MagicDef":25,"Hp":150}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</si>
</sst>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4"/>
      <name val="宋体"/>
      <family val="3"/>
      <charset val="134"/>
    </font>
    <font>
      <sz val="11"/>
      <color rgb="FF7030A0"/>
      <name val="宋体"/>
      <family val="3"/>
      <charset val="134"/>
    </font>
    <font>
      <sz val="11"/>
      <color theme="5"/>
      <name val="宋体"/>
      <family val="3"/>
      <charset val="134"/>
    </font>
    <font>
      <sz val="11"/>
      <color theme="0" tint="-0.499984740745262"/>
      <name val="宋体"/>
      <family val="3"/>
      <charset val="134"/>
    </font>
    <font>
      <sz val="11"/>
      <color theme="3" tint="-0.249977111117893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7"/>
  <sheetViews>
    <sheetView tabSelected="1" workbookViewId="0">
      <pane xSplit="5" ySplit="4" topLeftCell="R38" activePane="bottomRight" state="frozen"/>
      <selection pane="topRight"/>
      <selection pane="bottomLeft"/>
      <selection pane="bottomRight" activeCell="R57" sqref="R57"/>
    </sheetView>
  </sheetViews>
  <sheetFormatPr defaultColWidth="9" defaultRowHeight="13.5" x14ac:dyDescent="0.15"/>
  <cols>
    <col min="1" max="1" width="11.375" style="2" customWidth="1"/>
    <col min="2" max="2" width="12.625" style="2" customWidth="1"/>
    <col min="3" max="3" width="22.375" style="2" customWidth="1"/>
    <col min="4" max="4" width="23.5" style="2" customWidth="1"/>
    <col min="5" max="5" width="21.625" style="2" customWidth="1"/>
    <col min="6" max="7" width="18.375" style="2" customWidth="1"/>
    <col min="8" max="8" width="22.75" style="2" customWidth="1"/>
    <col min="9" max="9" width="18.625" style="2" customWidth="1"/>
    <col min="10" max="10" width="15" style="2" customWidth="1"/>
    <col min="11" max="11" width="15.375" style="2" customWidth="1"/>
    <col min="12" max="12" width="12.75" style="2" customWidth="1"/>
    <col min="13" max="13" width="19.875" style="2" customWidth="1"/>
    <col min="14" max="14" width="13.875" style="2" customWidth="1"/>
    <col min="15" max="15" width="21.625" style="2" customWidth="1"/>
    <col min="16" max="16" width="16.125" style="2" customWidth="1"/>
    <col min="17" max="17" width="22.25" style="2" customWidth="1"/>
    <col min="18" max="18" width="94.875" style="2" customWidth="1"/>
    <col min="19" max="19" width="13" style="2" customWidth="1"/>
    <col min="20" max="21" width="13.875" style="2" customWidth="1"/>
    <col min="22" max="22" width="26.125" style="2" customWidth="1"/>
    <col min="23" max="23" width="30.5" style="2" customWidth="1"/>
    <col min="24" max="24" width="36.125" style="2" customWidth="1"/>
    <col min="25" max="25" width="30.5" style="2" customWidth="1"/>
    <col min="26" max="26" width="39.375" style="2" customWidth="1"/>
    <col min="27" max="27" width="28.25" style="2" customWidth="1"/>
    <col min="28" max="28" width="29.125" style="2" customWidth="1"/>
    <col min="29" max="29" width="41.625" style="2" customWidth="1"/>
    <col min="30" max="30" width="40.5" style="2" customWidth="1"/>
    <col min="31" max="31" width="19.125" style="2" customWidth="1"/>
    <col min="32" max="32" width="19.375" style="2" customWidth="1"/>
  </cols>
  <sheetData>
    <row r="1" spans="1:32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2" x14ac:dyDescent="0.15">
      <c r="A2" s="3" t="s">
        <v>32</v>
      </c>
      <c r="B2" s="3" t="s">
        <v>32</v>
      </c>
      <c r="C2" s="3" t="s">
        <v>33</v>
      </c>
      <c r="D2" s="3" t="s">
        <v>33</v>
      </c>
      <c r="E2" s="3" t="s">
        <v>33</v>
      </c>
      <c r="F2" s="3" t="s">
        <v>32</v>
      </c>
      <c r="G2" s="3" t="s">
        <v>33</v>
      </c>
      <c r="H2" s="3" t="s">
        <v>32</v>
      </c>
      <c r="I2" s="3" t="s">
        <v>32</v>
      </c>
      <c r="J2" s="3" t="s">
        <v>32</v>
      </c>
      <c r="K2" s="3" t="s">
        <v>32</v>
      </c>
      <c r="L2" s="3" t="s">
        <v>32</v>
      </c>
      <c r="M2" s="3" t="s">
        <v>32</v>
      </c>
      <c r="N2" s="3" t="s">
        <v>32</v>
      </c>
      <c r="O2" s="3" t="s">
        <v>32</v>
      </c>
      <c r="P2" s="3" t="s">
        <v>32</v>
      </c>
      <c r="Q2" s="3" t="s">
        <v>32</v>
      </c>
      <c r="R2" s="3" t="s">
        <v>33</v>
      </c>
      <c r="S2" s="3" t="s">
        <v>34</v>
      </c>
      <c r="T2" s="3" t="s">
        <v>34</v>
      </c>
      <c r="U2" s="3" t="s">
        <v>32</v>
      </c>
      <c r="V2" s="3" t="s">
        <v>33</v>
      </c>
      <c r="W2" s="3" t="s">
        <v>33</v>
      </c>
      <c r="X2" s="3" t="s">
        <v>33</v>
      </c>
      <c r="Y2" s="3" t="s">
        <v>33</v>
      </c>
      <c r="Z2" s="3" t="s">
        <v>33</v>
      </c>
      <c r="AA2" s="3" t="s">
        <v>33</v>
      </c>
      <c r="AB2" s="3" t="s">
        <v>33</v>
      </c>
      <c r="AC2" s="3" t="s">
        <v>33</v>
      </c>
      <c r="AD2" s="3" t="s">
        <v>33</v>
      </c>
      <c r="AE2" s="3" t="s">
        <v>32</v>
      </c>
      <c r="AF2" s="3" t="s">
        <v>32</v>
      </c>
    </row>
    <row r="3" spans="1:32" x14ac:dyDescent="0.15">
      <c r="A3" s="3" t="s">
        <v>35</v>
      </c>
      <c r="B3" s="3" t="s">
        <v>36</v>
      </c>
      <c r="C3" s="3" t="s">
        <v>37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 t="s">
        <v>42</v>
      </c>
      <c r="J3" s="3" t="s">
        <v>43</v>
      </c>
      <c r="K3" s="3" t="s">
        <v>44</v>
      </c>
      <c r="L3" s="3" t="s">
        <v>45</v>
      </c>
      <c r="M3" s="3" t="s">
        <v>46</v>
      </c>
      <c r="N3" s="3" t="s">
        <v>47</v>
      </c>
      <c r="O3" s="3" t="s">
        <v>48</v>
      </c>
      <c r="P3" s="3" t="s">
        <v>49</v>
      </c>
      <c r="Q3" s="3" t="s">
        <v>50</v>
      </c>
      <c r="R3" s="3" t="s">
        <v>51</v>
      </c>
      <c r="S3" s="3" t="s">
        <v>52</v>
      </c>
      <c r="T3" s="3" t="s">
        <v>53</v>
      </c>
      <c r="U3" s="3" t="s">
        <v>54</v>
      </c>
      <c r="V3" s="3" t="s">
        <v>55</v>
      </c>
      <c r="W3" s="3" t="s">
        <v>56</v>
      </c>
      <c r="X3" s="3" t="s">
        <v>57</v>
      </c>
      <c r="Y3" s="3" t="s">
        <v>58</v>
      </c>
      <c r="Z3" s="3" t="s">
        <v>59</v>
      </c>
      <c r="AA3" s="3" t="s">
        <v>60</v>
      </c>
      <c r="AB3" s="3" t="s">
        <v>61</v>
      </c>
      <c r="AC3" s="3" t="s">
        <v>62</v>
      </c>
      <c r="AD3" s="3" t="s">
        <v>63</v>
      </c>
      <c r="AE3" s="3" t="s">
        <v>64</v>
      </c>
      <c r="AF3" s="3" t="s">
        <v>65</v>
      </c>
    </row>
    <row r="4" spans="1:32" ht="175.5" x14ac:dyDescent="0.15">
      <c r="A4" s="4" t="s">
        <v>66</v>
      </c>
      <c r="B4" s="4" t="s">
        <v>36</v>
      </c>
      <c r="C4" s="4" t="s">
        <v>37</v>
      </c>
      <c r="D4" s="4" t="s">
        <v>37</v>
      </c>
      <c r="E4" s="4" t="s">
        <v>67</v>
      </c>
      <c r="F4" s="4" t="s">
        <v>68</v>
      </c>
      <c r="G4" s="4" t="s">
        <v>40</v>
      </c>
      <c r="H4" s="4" t="s">
        <v>69</v>
      </c>
      <c r="I4" s="4" t="s">
        <v>70</v>
      </c>
      <c r="J4" s="4" t="s">
        <v>71</v>
      </c>
      <c r="K4" s="4" t="s">
        <v>72</v>
      </c>
      <c r="L4" s="4" t="s">
        <v>73</v>
      </c>
      <c r="M4" s="4" t="s">
        <v>74</v>
      </c>
      <c r="N4" s="4" t="s">
        <v>75</v>
      </c>
      <c r="O4" s="4" t="s">
        <v>76</v>
      </c>
      <c r="P4" s="4" t="s">
        <v>77</v>
      </c>
      <c r="Q4" s="4" t="s">
        <v>78</v>
      </c>
      <c r="R4" s="4" t="s">
        <v>51</v>
      </c>
      <c r="S4" s="3" t="s">
        <v>52</v>
      </c>
      <c r="T4" s="3" t="s">
        <v>53</v>
      </c>
      <c r="U4" s="4" t="s">
        <v>79</v>
      </c>
      <c r="V4" s="3" t="s">
        <v>55</v>
      </c>
      <c r="W4" s="3" t="s">
        <v>56</v>
      </c>
      <c r="X4" s="3" t="s">
        <v>57</v>
      </c>
      <c r="Y4" s="3" t="s">
        <v>58</v>
      </c>
      <c r="Z4" s="3" t="s">
        <v>80</v>
      </c>
      <c r="AA4" s="3" t="s">
        <v>81</v>
      </c>
      <c r="AB4" s="3" t="s">
        <v>82</v>
      </c>
      <c r="AC4" s="3" t="s">
        <v>83</v>
      </c>
      <c r="AD4" s="3" t="s">
        <v>84</v>
      </c>
      <c r="AE4" s="3" t="s">
        <v>85</v>
      </c>
      <c r="AF4" s="4" t="s">
        <v>86</v>
      </c>
    </row>
    <row r="5" spans="1:32" x14ac:dyDescent="0.15">
      <c r="A5" s="4" t="s">
        <v>87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15">
      <c r="A6" s="2">
        <f t="shared" ref="A6:A11" si="0">B6</f>
        <v>100001</v>
      </c>
      <c r="B6" s="2">
        <v>100001</v>
      </c>
      <c r="C6" s="5" t="s">
        <v>88</v>
      </c>
      <c r="D6" s="5" t="s">
        <v>88</v>
      </c>
      <c r="E6" s="5" t="str">
        <f t="shared" ref="E6:E10" si="1">"CharacterName"&amp;B6</f>
        <v>CharacterName100001</v>
      </c>
      <c r="F6" s="5">
        <v>1</v>
      </c>
      <c r="G6" s="5" t="s">
        <v>89</v>
      </c>
      <c r="H6" s="5">
        <v>0</v>
      </c>
      <c r="I6" s="5">
        <v>0</v>
      </c>
      <c r="J6" s="2">
        <v>1</v>
      </c>
      <c r="K6" s="2">
        <v>1</v>
      </c>
      <c r="L6" s="2">
        <v>4</v>
      </c>
      <c r="M6" s="2">
        <v>0</v>
      </c>
      <c r="N6" s="2">
        <v>1</v>
      </c>
      <c r="O6" s="2">
        <v>1</v>
      </c>
      <c r="P6" s="9">
        <v>0</v>
      </c>
      <c r="Q6" s="2">
        <v>1</v>
      </c>
      <c r="R6" s="2" t="s">
        <v>90</v>
      </c>
      <c r="S6" s="2" t="s">
        <v>91</v>
      </c>
      <c r="T6" s="2" t="s">
        <v>92</v>
      </c>
      <c r="U6" s="2">
        <v>0</v>
      </c>
      <c r="V6" s="2" t="s">
        <v>93</v>
      </c>
      <c r="W6" s="2" t="s">
        <v>94</v>
      </c>
      <c r="X6" s="2" t="s">
        <v>95</v>
      </c>
      <c r="Y6" s="2" t="str">
        <f>Y54</f>
        <v>CharacterBasic/143001</v>
      </c>
      <c r="Z6" s="2" t="str">
        <f t="shared" ref="Z6:AD6" si="2">Z54</f>
        <v>Carshow/VehicleUpgrade/143001</v>
      </c>
      <c r="AA6" s="2" t="str">
        <f t="shared" si="2"/>
        <v>Car/143001</v>
      </c>
      <c r="AB6" s="2" t="str">
        <f t="shared" si="2"/>
        <v>Human/143001</v>
      </c>
      <c r="AC6" s="2" t="str">
        <f t="shared" si="2"/>
        <v>Carshow/Card/143001</v>
      </c>
      <c r="AD6" s="2" t="str">
        <f t="shared" si="2"/>
        <v>Carshow/Car/143001</v>
      </c>
      <c r="AE6" s="2">
        <v>10143001</v>
      </c>
      <c r="AF6" s="2">
        <v>10143001</v>
      </c>
    </row>
    <row r="7" spans="1:32" x14ac:dyDescent="0.15">
      <c r="A7" s="2">
        <f t="shared" si="0"/>
        <v>100002</v>
      </c>
      <c r="B7" s="2">
        <v>100002</v>
      </c>
      <c r="C7" s="5" t="s">
        <v>96</v>
      </c>
      <c r="D7" s="5" t="s">
        <v>333</v>
      </c>
      <c r="E7" s="5" t="str">
        <f t="shared" si="1"/>
        <v>CharacterName100002</v>
      </c>
      <c r="F7" s="5">
        <v>1</v>
      </c>
      <c r="G7" s="5" t="s">
        <v>89</v>
      </c>
      <c r="H7" s="5">
        <v>0</v>
      </c>
      <c r="I7" s="5">
        <v>0</v>
      </c>
      <c r="J7" s="2">
        <v>2</v>
      </c>
      <c r="K7" s="2">
        <v>1</v>
      </c>
      <c r="L7" s="2">
        <v>4</v>
      </c>
      <c r="M7" s="2">
        <v>0</v>
      </c>
      <c r="N7" s="2">
        <v>2</v>
      </c>
      <c r="O7" s="2">
        <v>1</v>
      </c>
      <c r="P7" s="2">
        <v>0</v>
      </c>
      <c r="Q7" s="2">
        <v>1</v>
      </c>
      <c r="R7" s="2" t="s">
        <v>90</v>
      </c>
      <c r="S7" s="2" t="s">
        <v>97</v>
      </c>
      <c r="T7" s="2" t="s">
        <v>92</v>
      </c>
      <c r="U7" s="2">
        <v>0</v>
      </c>
      <c r="V7" s="2" t="s">
        <v>98</v>
      </c>
      <c r="W7" s="2" t="s">
        <v>99</v>
      </c>
      <c r="X7" s="2" t="s">
        <v>100</v>
      </c>
      <c r="Y7" s="2" t="str">
        <f>Y57</f>
        <v>CharacterBasic/143004</v>
      </c>
      <c r="Z7" s="2" t="str">
        <f t="shared" ref="Z7:AD7" si="3">Z57</f>
        <v>Carshow/VehicleUpgrade/143004</v>
      </c>
      <c r="AA7" s="2" t="str">
        <f t="shared" si="3"/>
        <v>Car/143004</v>
      </c>
      <c r="AB7" s="2" t="str">
        <f t="shared" si="3"/>
        <v>Human/143004</v>
      </c>
      <c r="AC7" s="2" t="str">
        <f t="shared" si="3"/>
        <v>Carshow/Card/143004</v>
      </c>
      <c r="AD7" s="2" t="str">
        <f t="shared" si="3"/>
        <v>Carshow/Car/143004</v>
      </c>
      <c r="AE7" s="2">
        <v>10143004</v>
      </c>
      <c r="AF7" s="2">
        <v>10143004</v>
      </c>
    </row>
    <row r="8" spans="1:32" x14ac:dyDescent="0.15">
      <c r="A8" s="2">
        <f t="shared" si="0"/>
        <v>100003</v>
      </c>
      <c r="B8" s="2">
        <v>100003</v>
      </c>
      <c r="C8" s="2" t="s">
        <v>101</v>
      </c>
      <c r="D8" s="2" t="s">
        <v>334</v>
      </c>
      <c r="E8" s="2" t="str">
        <f t="shared" si="1"/>
        <v>CharacterName100003</v>
      </c>
      <c r="F8" s="2">
        <v>0</v>
      </c>
      <c r="G8" s="2" t="s">
        <v>89</v>
      </c>
      <c r="H8" s="2">
        <v>0</v>
      </c>
      <c r="I8" s="2">
        <v>0</v>
      </c>
      <c r="J8" s="2">
        <v>1</v>
      </c>
      <c r="K8" s="2">
        <v>1</v>
      </c>
      <c r="L8" s="2">
        <v>3</v>
      </c>
      <c r="M8" s="2">
        <v>2</v>
      </c>
      <c r="N8" s="2">
        <v>3</v>
      </c>
      <c r="O8" s="2">
        <v>1</v>
      </c>
      <c r="P8" s="9">
        <v>0</v>
      </c>
      <c r="Q8" s="2">
        <v>1</v>
      </c>
      <c r="R8" s="2" t="s">
        <v>102</v>
      </c>
      <c r="S8" s="2" t="s">
        <v>103</v>
      </c>
      <c r="T8" s="2" t="str">
        <f t="shared" ref="T8:T10" si="4">T7</f>
        <v>[0,2.8,-3.8]</v>
      </c>
      <c r="U8" s="2">
        <v>0</v>
      </c>
      <c r="V8" s="2" t="str">
        <f>V$1&amp;$B8</f>
        <v>CharacterDescribe100003</v>
      </c>
      <c r="W8" s="2" t="str">
        <f t="shared" ref="W8:W10" si="5">"SpriteUi/VehicleIcon/"&amp;$B8</f>
        <v>SpriteUi/VehicleIcon/100003</v>
      </c>
      <c r="X8" s="2" t="s">
        <v>104</v>
      </c>
      <c r="Y8" s="2" t="s">
        <v>105</v>
      </c>
      <c r="Z8" s="2" t="str">
        <f t="shared" ref="Z8:Z10" si="6">Y8</f>
        <v>CharacterNpc/Circe</v>
      </c>
      <c r="AA8" s="2" t="s">
        <v>106</v>
      </c>
      <c r="AB8" s="2" t="str">
        <f t="shared" ref="AB8:AB10" si="7">Z8</f>
        <v>CharacterNpc/Circe</v>
      </c>
      <c r="AC8" s="2" t="s">
        <v>107</v>
      </c>
      <c r="AD8" s="2" t="s">
        <v>108</v>
      </c>
      <c r="AE8" s="2">
        <v>0</v>
      </c>
      <c r="AF8" s="2">
        <v>0</v>
      </c>
    </row>
    <row r="9" spans="1:32" x14ac:dyDescent="0.15">
      <c r="A9" s="2">
        <f t="shared" si="0"/>
        <v>100004</v>
      </c>
      <c r="B9" s="2">
        <v>100004</v>
      </c>
      <c r="C9" s="2" t="s">
        <v>109</v>
      </c>
      <c r="D9" s="2" t="s">
        <v>335</v>
      </c>
      <c r="E9" s="2" t="str">
        <f t="shared" si="1"/>
        <v>CharacterName100004</v>
      </c>
      <c r="F9" s="2">
        <v>0</v>
      </c>
      <c r="G9" s="2" t="s">
        <v>89</v>
      </c>
      <c r="H9" s="2">
        <v>0</v>
      </c>
      <c r="I9" s="2">
        <v>0</v>
      </c>
      <c r="J9" s="2">
        <v>1</v>
      </c>
      <c r="K9" s="2">
        <v>1</v>
      </c>
      <c r="L9" s="2">
        <v>3</v>
      </c>
      <c r="M9" s="2">
        <v>2</v>
      </c>
      <c r="N9" s="2">
        <v>1</v>
      </c>
      <c r="O9" s="2">
        <v>1</v>
      </c>
      <c r="P9" s="2">
        <v>0</v>
      </c>
      <c r="Q9" s="2">
        <v>1</v>
      </c>
      <c r="R9" s="2" t="str">
        <f t="shared" ref="R9:R10" si="8">R8</f>
        <v>{"Mana":1000,"HurtEngry":3.5,"CriDmgInc":1.5,"Speed":20,"ManaGains":100}</v>
      </c>
      <c r="S9" s="2" t="s">
        <v>110</v>
      </c>
      <c r="T9" s="2" t="str">
        <f t="shared" si="4"/>
        <v>[0,2.8,-3.8]</v>
      </c>
      <c r="U9" s="2">
        <v>0</v>
      </c>
      <c r="V9" s="2" t="str">
        <f>V$1&amp;$B9</f>
        <v>CharacterDescribe100004</v>
      </c>
      <c r="W9" s="2" t="str">
        <f t="shared" si="5"/>
        <v>SpriteUi/VehicleIcon/100004</v>
      </c>
      <c r="X9" s="2" t="s">
        <v>104</v>
      </c>
      <c r="Y9" s="2" t="s">
        <v>111</v>
      </c>
      <c r="Z9" s="2" t="str">
        <f t="shared" si="6"/>
        <v>CharacterNpc/Aletheia</v>
      </c>
      <c r="AA9" s="2" t="s">
        <v>112</v>
      </c>
      <c r="AB9" s="2" t="str">
        <f t="shared" si="7"/>
        <v>CharacterNpc/Aletheia</v>
      </c>
      <c r="AC9" s="2" t="s">
        <v>113</v>
      </c>
      <c r="AD9" s="2" t="s">
        <v>108</v>
      </c>
      <c r="AE9" s="2">
        <v>0</v>
      </c>
      <c r="AF9" s="2">
        <v>0</v>
      </c>
    </row>
    <row r="10" spans="1:32" x14ac:dyDescent="0.15">
      <c r="A10" s="2">
        <f t="shared" si="0"/>
        <v>100005</v>
      </c>
      <c r="B10" s="2">
        <v>100005</v>
      </c>
      <c r="C10" s="2" t="s">
        <v>114</v>
      </c>
      <c r="D10" s="2" t="s">
        <v>336</v>
      </c>
      <c r="E10" s="2" t="str">
        <f t="shared" si="1"/>
        <v>CharacterName100005</v>
      </c>
      <c r="F10" s="2">
        <v>0</v>
      </c>
      <c r="G10" s="2" t="s">
        <v>89</v>
      </c>
      <c r="H10" s="2">
        <v>0</v>
      </c>
      <c r="I10" s="2">
        <v>0</v>
      </c>
      <c r="J10" s="2">
        <v>1</v>
      </c>
      <c r="K10" s="2">
        <v>1</v>
      </c>
      <c r="L10" s="2">
        <v>3</v>
      </c>
      <c r="M10" s="2">
        <v>2</v>
      </c>
      <c r="N10" s="2">
        <v>1</v>
      </c>
      <c r="O10" s="2">
        <v>1</v>
      </c>
      <c r="P10" s="9">
        <v>0</v>
      </c>
      <c r="Q10" s="2">
        <v>1</v>
      </c>
      <c r="R10" s="2" t="str">
        <f t="shared" si="8"/>
        <v>{"Mana":1000,"HurtEngry":3.5,"CriDmgInc":1.5,"Speed":20,"ManaGains":100}</v>
      </c>
      <c r="S10" s="2" t="s">
        <v>103</v>
      </c>
      <c r="T10" s="2" t="str">
        <f t="shared" si="4"/>
        <v>[0,2.8,-3.8]</v>
      </c>
      <c r="U10" s="2">
        <v>0</v>
      </c>
      <c r="V10" s="2" t="str">
        <f>V$1&amp;$B10</f>
        <v>CharacterDescribe100005</v>
      </c>
      <c r="W10" s="2" t="str">
        <f t="shared" si="5"/>
        <v>SpriteUi/VehicleIcon/100005</v>
      </c>
      <c r="X10" s="2" t="s">
        <v>104</v>
      </c>
      <c r="Y10" s="2" t="s">
        <v>115</v>
      </c>
      <c r="Z10" s="2" t="str">
        <f t="shared" si="6"/>
        <v>CharacterNpc/Neptune</v>
      </c>
      <c r="AA10" s="2" t="s">
        <v>106</v>
      </c>
      <c r="AB10" s="2" t="str">
        <f t="shared" si="7"/>
        <v>CharacterNpc/Neptune</v>
      </c>
      <c r="AC10" s="2" t="s">
        <v>107</v>
      </c>
      <c r="AD10" s="2" t="s">
        <v>108</v>
      </c>
      <c r="AE10" s="2">
        <v>0</v>
      </c>
      <c r="AF10" s="2">
        <v>0</v>
      </c>
    </row>
    <row r="11" spans="1:32" x14ac:dyDescent="0.15">
      <c r="A11" s="2">
        <f t="shared" si="0"/>
        <v>41004</v>
      </c>
      <c r="B11" s="2">
        <v>41004</v>
      </c>
      <c r="C11" s="6" t="s">
        <v>116</v>
      </c>
      <c r="D11" s="6" t="s">
        <v>117</v>
      </c>
      <c r="E11" s="6" t="str">
        <f t="shared" ref="E11:E36" si="9">"CharacterName"&amp;B11</f>
        <v>CharacterName41004</v>
      </c>
      <c r="F11" s="7">
        <v>3</v>
      </c>
      <c r="G11" s="7" t="s">
        <v>89</v>
      </c>
      <c r="H11" s="7">
        <v>0</v>
      </c>
      <c r="I11" s="8">
        <v>0</v>
      </c>
      <c r="J11" s="2">
        <v>1</v>
      </c>
      <c r="K11" s="2">
        <v>1</v>
      </c>
      <c r="L11" s="2">
        <v>3</v>
      </c>
      <c r="M11" s="2">
        <v>1</v>
      </c>
      <c r="N11" s="2">
        <v>1</v>
      </c>
      <c r="O11" s="2">
        <v>1</v>
      </c>
      <c r="P11" s="9">
        <v>0</v>
      </c>
      <c r="Q11" s="2">
        <v>1</v>
      </c>
      <c r="R11" s="2" t="s">
        <v>102</v>
      </c>
      <c r="S11" s="2" t="s">
        <v>118</v>
      </c>
      <c r="T11" s="2" t="s">
        <v>92</v>
      </c>
      <c r="U11" s="2">
        <v>0</v>
      </c>
      <c r="V11" s="2" t="str">
        <f t="shared" ref="V11" si="10">V$1&amp;$B11</f>
        <v>CharacterDescribe41004</v>
      </c>
      <c r="W11" s="2" t="str">
        <f t="shared" ref="W11" si="11">"SpriteUi/VehicleIcon/"&amp;$B11</f>
        <v>SpriteUi/VehicleIcon/41004</v>
      </c>
      <c r="X11" s="2" t="str">
        <f t="shared" ref="X11:X58" si="12">"SpriteUi/Common/CharPic/"&amp;B11</f>
        <v>SpriteUi/Common/CharPic/41004</v>
      </c>
      <c r="Y11" s="2" t="s">
        <v>119</v>
      </c>
      <c r="Z11" s="2" t="s">
        <v>120</v>
      </c>
      <c r="AA11" s="2" t="s">
        <v>121</v>
      </c>
      <c r="AB11" s="2" t="s">
        <v>122</v>
      </c>
      <c r="AC11" s="2" t="s">
        <v>123</v>
      </c>
      <c r="AD11" s="2" t="s">
        <v>124</v>
      </c>
      <c r="AE11" s="2">
        <v>10100001</v>
      </c>
      <c r="AF11" s="2">
        <v>0</v>
      </c>
    </row>
    <row r="12" spans="1:32" x14ac:dyDescent="0.15">
      <c r="A12" s="4" t="s">
        <v>125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>
        <v>1</v>
      </c>
      <c r="P12" s="4">
        <v>0</v>
      </c>
      <c r="Q12" s="4">
        <v>1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15">
      <c r="A13" s="2" t="str">
        <f>"//"&amp;B13</f>
        <v>//140001</v>
      </c>
      <c r="B13" s="2">
        <v>140001</v>
      </c>
      <c r="C13" s="8" t="s">
        <v>126</v>
      </c>
      <c r="D13" s="8"/>
      <c r="E13" s="8" t="str">
        <f t="shared" si="9"/>
        <v>CharacterName140001</v>
      </c>
      <c r="F13" s="8">
        <v>5</v>
      </c>
      <c r="G13" s="8" t="s">
        <v>89</v>
      </c>
      <c r="H13" s="8">
        <v>1</v>
      </c>
      <c r="I13" s="8">
        <v>1</v>
      </c>
      <c r="J13" s="2">
        <v>1</v>
      </c>
      <c r="K13" s="2">
        <v>1</v>
      </c>
      <c r="L13" s="8">
        <v>1</v>
      </c>
      <c r="M13" s="8">
        <v>3</v>
      </c>
      <c r="N13" s="2">
        <v>2</v>
      </c>
      <c r="O13" s="2">
        <v>1</v>
      </c>
      <c r="Q13" s="2">
        <v>1</v>
      </c>
      <c r="R13" s="2" t="s">
        <v>102</v>
      </c>
      <c r="T13" s="2" t="s">
        <v>92</v>
      </c>
      <c r="V13" s="2" t="str">
        <f t="shared" ref="V13:V52" si="13">V$1&amp;$B13</f>
        <v>CharacterDescribe140001</v>
      </c>
      <c r="W13" s="2" t="str">
        <f t="shared" ref="W13:W25" si="14">"SpriteUi/VehicleIcon/"&amp;$B13</f>
        <v>SpriteUi/VehicleIcon/140001</v>
      </c>
      <c r="X13" s="2" t="str">
        <f t="shared" ref="X13:X25" si="15">"SpriteUi/Common/CharPic/"&amp;B13</f>
        <v>SpriteUi/Common/CharPic/140001</v>
      </c>
      <c r="AE13" s="2">
        <v>100001</v>
      </c>
      <c r="AF13" s="2">
        <v>100001</v>
      </c>
    </row>
    <row r="14" spans="1:32" x14ac:dyDescent="0.15">
      <c r="A14" s="2">
        <f>B14</f>
        <v>140002</v>
      </c>
      <c r="B14" s="9">
        <v>140002</v>
      </c>
      <c r="C14" s="8" t="s">
        <v>127</v>
      </c>
      <c r="D14" s="8" t="s">
        <v>127</v>
      </c>
      <c r="E14" s="8" t="str">
        <f t="shared" si="9"/>
        <v>CharacterName140002</v>
      </c>
      <c r="F14" s="8">
        <v>5</v>
      </c>
      <c r="G14" s="8" t="s">
        <v>89</v>
      </c>
      <c r="H14" s="8">
        <v>1</v>
      </c>
      <c r="I14" s="8">
        <v>1</v>
      </c>
      <c r="J14" s="2">
        <v>5</v>
      </c>
      <c r="K14" s="2">
        <v>1</v>
      </c>
      <c r="L14" s="8">
        <v>1</v>
      </c>
      <c r="M14" s="8">
        <v>3</v>
      </c>
      <c r="N14" s="2">
        <v>1</v>
      </c>
      <c r="O14" s="2">
        <v>1</v>
      </c>
      <c r="P14" s="9">
        <v>0</v>
      </c>
      <c r="Q14" s="2">
        <v>1</v>
      </c>
      <c r="R14" s="2" t="str">
        <f>$R$13</f>
        <v>{"Mana":1000,"HurtEngry":3.5,"CriDmgInc":1.5,"Speed":20,"ManaGains":100}</v>
      </c>
      <c r="S14" s="2" t="s">
        <v>118</v>
      </c>
      <c r="T14" s="2" t="str">
        <f>T13</f>
        <v>[0,2.8,-3.8]</v>
      </c>
      <c r="U14" s="2">
        <v>0</v>
      </c>
      <c r="V14" s="2" t="str">
        <f t="shared" si="13"/>
        <v>CharacterDescribe140002</v>
      </c>
      <c r="W14" s="2" t="str">
        <f t="shared" si="14"/>
        <v>SpriteUi/VehicleIcon/140002</v>
      </c>
      <c r="X14" s="2" t="str">
        <f t="shared" si="15"/>
        <v>SpriteUi/Common/CharPic/140002</v>
      </c>
      <c r="Y14" s="2" t="s">
        <v>128</v>
      </c>
      <c r="Z14" s="2" t="str">
        <f>"Carshow/VehicleUpgrade/"&amp;B14</f>
        <v>Carshow/VehicleUpgrade/140002</v>
      </c>
      <c r="AA14" s="2" t="str">
        <f>"Car/"&amp;B14</f>
        <v>Car/140002</v>
      </c>
      <c r="AB14" s="2" t="str">
        <f>"Human/"&amp;B14</f>
        <v>Human/140002</v>
      </c>
      <c r="AC14" s="2" t="str">
        <f>"Carshow/Card/"&amp;B14</f>
        <v>Carshow/Card/140002</v>
      </c>
      <c r="AD14" s="2" t="str">
        <f>"Carshow/Car/"&amp;B14</f>
        <v>Carshow/Car/140002</v>
      </c>
      <c r="AE14" s="2">
        <v>100002</v>
      </c>
      <c r="AF14" s="2">
        <v>100002</v>
      </c>
    </row>
    <row r="15" spans="1:32" x14ac:dyDescent="0.15">
      <c r="A15" s="2" t="str">
        <f t="shared" ref="A15:A16" si="16">"//"&amp;B15</f>
        <v>//140003</v>
      </c>
      <c r="B15" s="9">
        <v>140003</v>
      </c>
      <c r="C15" s="8" t="s">
        <v>129</v>
      </c>
      <c r="D15" s="8"/>
      <c r="E15" s="8" t="str">
        <f t="shared" si="9"/>
        <v>CharacterName140003</v>
      </c>
      <c r="F15" s="8">
        <v>5</v>
      </c>
      <c r="G15" s="8" t="s">
        <v>89</v>
      </c>
      <c r="H15" s="8">
        <v>1</v>
      </c>
      <c r="I15" s="8">
        <v>1</v>
      </c>
      <c r="J15" s="2">
        <v>1</v>
      </c>
      <c r="K15" s="2">
        <v>1</v>
      </c>
      <c r="L15" s="8">
        <v>1</v>
      </c>
      <c r="M15" s="8">
        <v>3</v>
      </c>
      <c r="N15" s="2">
        <v>2</v>
      </c>
      <c r="O15" s="2">
        <v>1</v>
      </c>
      <c r="P15" s="9"/>
      <c r="Q15" s="2">
        <v>1</v>
      </c>
      <c r="R15" s="2" t="str">
        <f>$R$13</f>
        <v>{"Mana":1000,"HurtEngry":3.5,"CriDmgInc":1.5,"Speed":20,"ManaGains":100}</v>
      </c>
      <c r="T15" s="2" t="str">
        <f>T14</f>
        <v>[0,2.8,-3.8]</v>
      </c>
      <c r="V15" s="2" t="str">
        <f t="shared" si="13"/>
        <v>CharacterDescribe140003</v>
      </c>
      <c r="W15" s="2" t="str">
        <f t="shared" si="14"/>
        <v>SpriteUi/VehicleIcon/140003</v>
      </c>
      <c r="X15" s="2" t="str">
        <f t="shared" si="15"/>
        <v>SpriteUi/Common/CharPic/140003</v>
      </c>
      <c r="AE15" s="2">
        <v>100003</v>
      </c>
      <c r="AF15" s="2">
        <v>100003</v>
      </c>
    </row>
    <row r="16" spans="1:32" x14ac:dyDescent="0.15">
      <c r="A16" s="2" t="str">
        <f t="shared" si="16"/>
        <v>//140004</v>
      </c>
      <c r="B16" s="2">
        <v>140004</v>
      </c>
      <c r="C16" s="8" t="s">
        <v>130</v>
      </c>
      <c r="D16" s="8"/>
      <c r="E16" s="8" t="str">
        <f t="shared" si="9"/>
        <v>CharacterName140004</v>
      </c>
      <c r="F16" s="8">
        <v>5</v>
      </c>
      <c r="G16" s="8" t="s">
        <v>89</v>
      </c>
      <c r="H16" s="8">
        <v>1</v>
      </c>
      <c r="I16" s="8">
        <v>1</v>
      </c>
      <c r="J16" s="2">
        <v>1</v>
      </c>
      <c r="K16" s="2">
        <v>1</v>
      </c>
      <c r="L16" s="8">
        <v>1</v>
      </c>
      <c r="M16" s="8">
        <v>3</v>
      </c>
      <c r="N16" s="2">
        <v>2</v>
      </c>
      <c r="O16" s="2">
        <v>1</v>
      </c>
      <c r="P16" s="9"/>
      <c r="Q16" s="2">
        <v>1</v>
      </c>
      <c r="R16" s="2" t="str">
        <f>$R$13</f>
        <v>{"Mana":1000,"HurtEngry":3.5,"CriDmgInc":1.5,"Speed":20,"ManaGains":100}</v>
      </c>
      <c r="T16" s="2" t="str">
        <f t="shared" ref="T16:T52" si="17">T15</f>
        <v>[0,2.8,-3.8]</v>
      </c>
      <c r="V16" s="2" t="str">
        <f t="shared" si="13"/>
        <v>CharacterDescribe140004</v>
      </c>
      <c r="W16" s="2" t="str">
        <f t="shared" si="14"/>
        <v>SpriteUi/VehicleIcon/140004</v>
      </c>
      <c r="X16" s="2" t="str">
        <f t="shared" si="15"/>
        <v>SpriteUi/Common/CharPic/140004</v>
      </c>
      <c r="AE16" s="2">
        <v>100004</v>
      </c>
      <c r="AF16" s="2">
        <v>100004</v>
      </c>
    </row>
    <row r="17" spans="1:32" x14ac:dyDescent="0.15">
      <c r="A17" s="2">
        <v>140101</v>
      </c>
      <c r="B17" s="2">
        <v>140101</v>
      </c>
      <c r="C17" s="7" t="s">
        <v>131</v>
      </c>
      <c r="D17" s="7" t="s">
        <v>132</v>
      </c>
      <c r="E17" s="7" t="str">
        <f t="shared" si="9"/>
        <v>CharacterName140101</v>
      </c>
      <c r="F17" s="7">
        <v>3</v>
      </c>
      <c r="G17" s="8" t="s">
        <v>89</v>
      </c>
      <c r="H17" s="8">
        <v>1</v>
      </c>
      <c r="I17" s="8">
        <v>1</v>
      </c>
      <c r="J17" s="2">
        <v>1</v>
      </c>
      <c r="K17" s="2">
        <v>1</v>
      </c>
      <c r="L17" s="7">
        <v>3</v>
      </c>
      <c r="M17" s="7">
        <v>1</v>
      </c>
      <c r="N17" s="2">
        <v>2</v>
      </c>
      <c r="O17" s="2">
        <v>1</v>
      </c>
      <c r="P17" s="2">
        <v>0</v>
      </c>
      <c r="Q17" s="2">
        <v>1</v>
      </c>
      <c r="R17" s="2" t="str">
        <f>$R$13</f>
        <v>{"Mana":1000,"HurtEngry":3.5,"CriDmgInc":1.5,"Speed":20,"ManaGains":100}</v>
      </c>
      <c r="S17" s="2" t="s">
        <v>118</v>
      </c>
      <c r="T17" s="2" t="str">
        <f t="shared" si="17"/>
        <v>[0,2.8,-3.8]</v>
      </c>
      <c r="U17" s="2">
        <v>0</v>
      </c>
      <c r="V17" s="2" t="str">
        <f t="shared" si="13"/>
        <v>CharacterDescribe140101</v>
      </c>
      <c r="W17" s="2" t="str">
        <f t="shared" si="14"/>
        <v>SpriteUi/VehicleIcon/140101</v>
      </c>
      <c r="X17" s="2" t="str">
        <f t="shared" si="15"/>
        <v>SpriteUi/Common/CharPic/140101</v>
      </c>
      <c r="Y17" s="2" t="s">
        <v>133</v>
      </c>
      <c r="Z17" s="2" t="str">
        <f t="shared" ref="Z17:Z21" si="18">"Carshow/VehicleUpgrade/"&amp;B17</f>
        <v>Carshow/VehicleUpgrade/140101</v>
      </c>
      <c r="AA17" s="2" t="str">
        <f t="shared" ref="AA17:AA21" si="19">"Car/"&amp;B17</f>
        <v>Car/140101</v>
      </c>
      <c r="AB17" s="2" t="str">
        <f t="shared" ref="AB17:AB21" si="20">"Human/"&amp;B17</f>
        <v>Human/140101</v>
      </c>
      <c r="AC17" s="2" t="str">
        <f t="shared" ref="AC17:AC21" si="21">"Carshow/Card/"&amp;B17</f>
        <v>Carshow/Card/140101</v>
      </c>
      <c r="AD17" s="2" t="str">
        <f t="shared" ref="AD17:AD21" si="22">"Carshow/Car/"&amp;B17</f>
        <v>Carshow/Car/140101</v>
      </c>
      <c r="AE17" s="2">
        <v>10140101</v>
      </c>
      <c r="AF17" s="2">
        <v>10140101</v>
      </c>
    </row>
    <row r="18" spans="1:32" x14ac:dyDescent="0.15">
      <c r="A18" s="2" t="str">
        <f>"//"&amp;B18</f>
        <v>//140102</v>
      </c>
      <c r="B18" s="2">
        <v>140102</v>
      </c>
      <c r="C18" s="8" t="s">
        <v>134</v>
      </c>
      <c r="D18" s="8"/>
      <c r="E18" s="8" t="str">
        <f t="shared" si="9"/>
        <v>CharacterName140102</v>
      </c>
      <c r="F18" s="8">
        <v>5</v>
      </c>
      <c r="G18" s="8" t="s">
        <v>89</v>
      </c>
      <c r="H18" s="8">
        <v>1</v>
      </c>
      <c r="I18" s="8">
        <v>1</v>
      </c>
      <c r="J18" s="2">
        <v>1</v>
      </c>
      <c r="K18" s="2">
        <v>1</v>
      </c>
      <c r="L18" s="8">
        <v>2</v>
      </c>
      <c r="M18" s="8">
        <v>2</v>
      </c>
      <c r="N18" s="2">
        <v>2</v>
      </c>
      <c r="O18" s="2">
        <v>1</v>
      </c>
      <c r="P18" s="9"/>
      <c r="Q18" s="2">
        <v>1</v>
      </c>
      <c r="R18" s="2" t="str">
        <f>$R$13</f>
        <v>{"Mana":1000,"HurtEngry":3.5,"CriDmgInc":1.5,"Speed":20,"ManaGains":100}</v>
      </c>
      <c r="T18" s="2" t="str">
        <f t="shared" si="17"/>
        <v>[0,2.8,-3.8]</v>
      </c>
      <c r="V18" s="2" t="str">
        <f t="shared" si="13"/>
        <v>CharacterDescribe140102</v>
      </c>
      <c r="W18" s="2" t="str">
        <f t="shared" si="14"/>
        <v>SpriteUi/VehicleIcon/140102</v>
      </c>
      <c r="X18" s="2" t="str">
        <f t="shared" si="15"/>
        <v>SpriteUi/Common/CharPic/140102</v>
      </c>
      <c r="AE18" s="2">
        <v>10140102</v>
      </c>
      <c r="AF18" s="2">
        <v>10140102</v>
      </c>
    </row>
    <row r="19" spans="1:32" x14ac:dyDescent="0.15">
      <c r="A19" s="2">
        <f t="shared" ref="A19" si="23">B19</f>
        <v>140103</v>
      </c>
      <c r="B19" s="2">
        <v>140103</v>
      </c>
      <c r="C19" s="8" t="s">
        <v>135</v>
      </c>
      <c r="D19" s="8" t="s">
        <v>136</v>
      </c>
      <c r="E19" s="8" t="str">
        <f t="shared" si="9"/>
        <v>CharacterName140103</v>
      </c>
      <c r="F19" s="8">
        <v>5</v>
      </c>
      <c r="G19" s="8" t="s">
        <v>89</v>
      </c>
      <c r="H19" s="8">
        <v>1</v>
      </c>
      <c r="I19" s="8">
        <v>1</v>
      </c>
      <c r="J19" s="2">
        <v>1</v>
      </c>
      <c r="K19" s="2">
        <v>1</v>
      </c>
      <c r="L19" s="8">
        <v>2</v>
      </c>
      <c r="M19" s="8">
        <v>2</v>
      </c>
      <c r="N19" s="2">
        <v>1</v>
      </c>
      <c r="O19" s="2">
        <v>2</v>
      </c>
      <c r="P19" s="2">
        <v>0</v>
      </c>
      <c r="Q19" s="2">
        <v>1</v>
      </c>
      <c r="R19" s="12" t="s">
        <v>332</v>
      </c>
      <c r="S19" s="2" t="s">
        <v>91</v>
      </c>
      <c r="T19" s="2" t="str">
        <f t="shared" si="17"/>
        <v>[0,2.8,-3.8]</v>
      </c>
      <c r="U19" s="2">
        <v>0</v>
      </c>
      <c r="V19" s="2" t="str">
        <f t="shared" si="13"/>
        <v>CharacterDescribe140103</v>
      </c>
      <c r="W19" s="2" t="str">
        <f t="shared" si="14"/>
        <v>SpriteUi/VehicleIcon/140103</v>
      </c>
      <c r="X19" s="2" t="str">
        <f t="shared" si="15"/>
        <v>SpriteUi/Common/CharPic/140103</v>
      </c>
      <c r="Y19" s="2" t="s">
        <v>137</v>
      </c>
      <c r="Z19" s="2" t="str">
        <f t="shared" si="18"/>
        <v>Carshow/VehicleUpgrade/140103</v>
      </c>
      <c r="AA19" s="2" t="str">
        <f t="shared" si="19"/>
        <v>Car/140103</v>
      </c>
      <c r="AB19" s="2" t="str">
        <f t="shared" si="20"/>
        <v>Human/140103</v>
      </c>
      <c r="AC19" s="2" t="str">
        <f t="shared" si="21"/>
        <v>Carshow/Card/140103</v>
      </c>
      <c r="AD19" s="2" t="str">
        <f t="shared" si="22"/>
        <v>Carshow/Car/140103</v>
      </c>
      <c r="AE19" s="2">
        <v>10140103</v>
      </c>
      <c r="AF19" s="2">
        <v>10140103</v>
      </c>
    </row>
    <row r="20" spans="1:32" x14ac:dyDescent="0.15">
      <c r="A20" s="2">
        <f t="shared" ref="A20:A22" si="24">B20</f>
        <v>140104</v>
      </c>
      <c r="B20" s="2">
        <v>140104</v>
      </c>
      <c r="C20" s="8" t="s">
        <v>138</v>
      </c>
      <c r="D20" s="8" t="s">
        <v>139</v>
      </c>
      <c r="E20" s="8" t="str">
        <f t="shared" si="9"/>
        <v>CharacterName140104</v>
      </c>
      <c r="F20" s="8">
        <v>5</v>
      </c>
      <c r="G20" s="8" t="s">
        <v>89</v>
      </c>
      <c r="H20" s="8">
        <v>1</v>
      </c>
      <c r="I20" s="8">
        <v>1</v>
      </c>
      <c r="J20" s="2">
        <v>1</v>
      </c>
      <c r="K20" s="2">
        <v>1</v>
      </c>
      <c r="L20" s="8">
        <v>2</v>
      </c>
      <c r="M20" s="8">
        <v>2</v>
      </c>
      <c r="N20" s="2">
        <v>2</v>
      </c>
      <c r="O20" s="2">
        <v>1</v>
      </c>
      <c r="P20" s="9">
        <v>0</v>
      </c>
      <c r="Q20" s="2">
        <v>1</v>
      </c>
      <c r="R20" s="2" t="s">
        <v>102</v>
      </c>
      <c r="S20" s="2" t="s">
        <v>118</v>
      </c>
      <c r="T20" s="2" t="str">
        <f t="shared" si="17"/>
        <v>[0,2.8,-3.8]</v>
      </c>
      <c r="U20" s="2">
        <v>0</v>
      </c>
      <c r="V20" s="2" t="str">
        <f t="shared" si="13"/>
        <v>CharacterDescribe140104</v>
      </c>
      <c r="W20" s="2" t="str">
        <f t="shared" si="14"/>
        <v>SpriteUi/VehicleIcon/140104</v>
      </c>
      <c r="X20" s="2" t="str">
        <f t="shared" si="15"/>
        <v>SpriteUi/Common/CharPic/140104</v>
      </c>
      <c r="Y20" s="2" t="str">
        <f t="shared" ref="Y20:Y25" si="25">"CharacterBasic/"&amp;B20</f>
        <v>CharacterBasic/140104</v>
      </c>
      <c r="Z20" s="2" t="str">
        <f t="shared" si="18"/>
        <v>Carshow/VehicleUpgrade/140104</v>
      </c>
      <c r="AA20" s="2" t="str">
        <f t="shared" si="19"/>
        <v>Car/140104</v>
      </c>
      <c r="AB20" s="2" t="str">
        <f t="shared" si="20"/>
        <v>Human/140104</v>
      </c>
      <c r="AC20" s="2" t="str">
        <f t="shared" si="21"/>
        <v>Carshow/Card/140104</v>
      </c>
      <c r="AD20" s="2" t="str">
        <f t="shared" si="22"/>
        <v>Carshow/Car/140104</v>
      </c>
      <c r="AE20" s="2">
        <v>10140104</v>
      </c>
      <c r="AF20" s="2">
        <v>10140104</v>
      </c>
    </row>
    <row r="21" spans="1:32" x14ac:dyDescent="0.15">
      <c r="A21" s="2">
        <f t="shared" si="24"/>
        <v>140105</v>
      </c>
      <c r="B21" s="2">
        <v>140105</v>
      </c>
      <c r="C21" s="8" t="s">
        <v>140</v>
      </c>
      <c r="D21" s="8" t="s">
        <v>141</v>
      </c>
      <c r="E21" s="8" t="str">
        <f t="shared" si="9"/>
        <v>CharacterName140105</v>
      </c>
      <c r="F21" s="8">
        <v>5</v>
      </c>
      <c r="G21" s="8" t="s">
        <v>89</v>
      </c>
      <c r="H21" s="8">
        <v>1</v>
      </c>
      <c r="I21" s="8">
        <v>1</v>
      </c>
      <c r="J21" s="2">
        <v>2</v>
      </c>
      <c r="K21" s="2">
        <v>1</v>
      </c>
      <c r="L21" s="8">
        <v>2</v>
      </c>
      <c r="M21" s="8">
        <v>2</v>
      </c>
      <c r="N21" s="2">
        <v>3</v>
      </c>
      <c r="O21" s="2">
        <v>1</v>
      </c>
      <c r="P21" s="2">
        <v>0</v>
      </c>
      <c r="Q21" s="2">
        <v>1</v>
      </c>
      <c r="R21" s="2" t="s">
        <v>102</v>
      </c>
      <c r="S21" s="2" t="s">
        <v>118</v>
      </c>
      <c r="T21" s="2" t="str">
        <f t="shared" si="17"/>
        <v>[0,2.8,-3.8]</v>
      </c>
      <c r="U21" s="2">
        <v>0</v>
      </c>
      <c r="V21" s="2" t="str">
        <f t="shared" si="13"/>
        <v>CharacterDescribe140105</v>
      </c>
      <c r="W21" s="2" t="str">
        <f t="shared" si="14"/>
        <v>SpriteUi/VehicleIcon/140105</v>
      </c>
      <c r="X21" s="2" t="str">
        <f t="shared" si="15"/>
        <v>SpriteUi/Common/CharPic/140105</v>
      </c>
      <c r="Y21" s="2" t="str">
        <f t="shared" si="25"/>
        <v>CharacterBasic/140105</v>
      </c>
      <c r="Z21" s="2" t="str">
        <f t="shared" si="18"/>
        <v>Carshow/VehicleUpgrade/140105</v>
      </c>
      <c r="AA21" s="2" t="str">
        <f t="shared" si="19"/>
        <v>Car/140105</v>
      </c>
      <c r="AB21" s="2" t="str">
        <f t="shared" si="20"/>
        <v>Human/140105</v>
      </c>
      <c r="AC21" s="2" t="str">
        <f t="shared" si="21"/>
        <v>Carshow/Card/140105</v>
      </c>
      <c r="AD21" s="2" t="str">
        <f t="shared" si="22"/>
        <v>Carshow/Car/140105</v>
      </c>
      <c r="AE21" s="2">
        <v>10140105</v>
      </c>
      <c r="AF21" s="2">
        <v>10140105</v>
      </c>
    </row>
    <row r="22" spans="1:32" x14ac:dyDescent="0.15">
      <c r="A22" s="2">
        <f t="shared" si="24"/>
        <v>140106</v>
      </c>
      <c r="B22" s="2">
        <v>140106</v>
      </c>
      <c r="C22" s="7" t="s">
        <v>142</v>
      </c>
      <c r="D22" s="7" t="s">
        <v>143</v>
      </c>
      <c r="E22" s="7" t="str">
        <f t="shared" si="9"/>
        <v>CharacterName140106</v>
      </c>
      <c r="F22" s="7">
        <v>3</v>
      </c>
      <c r="G22" s="8" t="s">
        <v>89</v>
      </c>
      <c r="H22" s="8">
        <v>1</v>
      </c>
      <c r="I22" s="8">
        <v>1</v>
      </c>
      <c r="J22" s="2">
        <v>2</v>
      </c>
      <c r="K22" s="2">
        <v>1</v>
      </c>
      <c r="L22" s="7">
        <v>3</v>
      </c>
      <c r="M22" s="7">
        <v>1</v>
      </c>
      <c r="N22" s="2">
        <v>1</v>
      </c>
      <c r="O22" s="2">
        <v>2</v>
      </c>
      <c r="P22" s="9">
        <v>0</v>
      </c>
      <c r="Q22" s="2">
        <v>1</v>
      </c>
      <c r="R22" s="2" t="s">
        <v>102</v>
      </c>
      <c r="S22" s="2" t="s">
        <v>118</v>
      </c>
      <c r="T22" s="2" t="str">
        <f t="shared" si="17"/>
        <v>[0,2.8,-3.8]</v>
      </c>
      <c r="U22" s="2">
        <v>0</v>
      </c>
      <c r="V22" s="2" t="str">
        <f t="shared" si="13"/>
        <v>CharacterDescribe140106</v>
      </c>
      <c r="W22" s="2" t="str">
        <f t="shared" si="14"/>
        <v>SpriteUi/VehicleIcon/140106</v>
      </c>
      <c r="X22" s="2" t="str">
        <f t="shared" si="15"/>
        <v>SpriteUi/Common/CharPic/140106</v>
      </c>
      <c r="Y22" s="2" t="str">
        <f t="shared" si="25"/>
        <v>CharacterBasic/140106</v>
      </c>
      <c r="Z22" s="2" t="str">
        <f t="shared" ref="Z22:Z25" si="26">"Carshow/VehicleUpgrade/"&amp;B22</f>
        <v>Carshow/VehicleUpgrade/140106</v>
      </c>
      <c r="AA22" s="2" t="str">
        <f t="shared" ref="AA22:AA25" si="27">"Car/"&amp;B22</f>
        <v>Car/140106</v>
      </c>
      <c r="AB22" s="2" t="str">
        <f t="shared" ref="AB22:AB25" si="28">"Human/"&amp;B22</f>
        <v>Human/140106</v>
      </c>
      <c r="AC22" s="2" t="str">
        <f t="shared" ref="AC22:AC25" si="29">"Carshow/Card/"&amp;B22</f>
        <v>Carshow/Card/140106</v>
      </c>
      <c r="AD22" s="2" t="str">
        <f t="shared" ref="AD22:AD25" si="30">"Carshow/Car/"&amp;B22</f>
        <v>Carshow/Car/140106</v>
      </c>
      <c r="AE22" s="2">
        <v>10140106</v>
      </c>
      <c r="AF22" s="2">
        <v>10140106</v>
      </c>
    </row>
    <row r="23" spans="1:32" x14ac:dyDescent="0.15">
      <c r="A23" s="2" t="str">
        <f>"//"&amp;B23</f>
        <v>//140107</v>
      </c>
      <c r="B23" s="2">
        <v>140107</v>
      </c>
      <c r="C23" s="8" t="s">
        <v>144</v>
      </c>
      <c r="D23" s="8"/>
      <c r="E23" s="8" t="str">
        <f t="shared" si="9"/>
        <v>CharacterName140107</v>
      </c>
      <c r="F23" s="8">
        <v>5</v>
      </c>
      <c r="G23" s="8" t="s">
        <v>89</v>
      </c>
      <c r="H23" s="8">
        <v>1</v>
      </c>
      <c r="I23" s="8">
        <v>1</v>
      </c>
      <c r="J23" s="2">
        <v>1</v>
      </c>
      <c r="K23" s="2">
        <v>1</v>
      </c>
      <c r="L23" s="8">
        <v>2</v>
      </c>
      <c r="M23" s="8">
        <v>2</v>
      </c>
      <c r="N23" s="2">
        <v>2</v>
      </c>
      <c r="O23" s="2">
        <v>1</v>
      </c>
      <c r="Q23" s="2">
        <v>1</v>
      </c>
      <c r="R23" s="2" t="s">
        <v>102</v>
      </c>
      <c r="T23" s="2" t="str">
        <f t="shared" si="17"/>
        <v>[0,2.8,-3.8]</v>
      </c>
      <c r="V23" s="2" t="str">
        <f t="shared" si="13"/>
        <v>CharacterDescribe140107</v>
      </c>
      <c r="W23" s="2" t="str">
        <f t="shared" si="14"/>
        <v>SpriteUi/VehicleIcon/140107</v>
      </c>
      <c r="X23" s="2" t="str">
        <f t="shared" si="15"/>
        <v>SpriteUi/Common/CharPic/140107</v>
      </c>
      <c r="AE23" s="2">
        <v>10140107</v>
      </c>
      <c r="AF23" s="2">
        <v>10140107</v>
      </c>
    </row>
    <row r="24" spans="1:32" x14ac:dyDescent="0.15">
      <c r="A24" s="2">
        <v>140108</v>
      </c>
      <c r="B24" s="2">
        <v>140108</v>
      </c>
      <c r="C24" s="7" t="s">
        <v>145</v>
      </c>
      <c r="D24" s="7" t="s">
        <v>146</v>
      </c>
      <c r="E24" s="7" t="str">
        <f t="shared" si="9"/>
        <v>CharacterName140108</v>
      </c>
      <c r="F24" s="7">
        <v>3</v>
      </c>
      <c r="G24" s="8" t="s">
        <v>89</v>
      </c>
      <c r="H24" s="8">
        <v>1</v>
      </c>
      <c r="I24" s="8">
        <v>1</v>
      </c>
      <c r="J24" s="2">
        <v>2</v>
      </c>
      <c r="K24" s="2">
        <v>1</v>
      </c>
      <c r="L24" s="7">
        <v>3</v>
      </c>
      <c r="M24" s="7">
        <v>1</v>
      </c>
      <c r="N24" s="2">
        <v>2</v>
      </c>
      <c r="O24" s="2">
        <v>1</v>
      </c>
      <c r="P24" s="9">
        <v>0</v>
      </c>
      <c r="Q24" s="2">
        <v>1</v>
      </c>
      <c r="R24" s="2" t="s">
        <v>102</v>
      </c>
      <c r="S24" s="2" t="s">
        <v>91</v>
      </c>
      <c r="T24" s="2" t="str">
        <f t="shared" si="17"/>
        <v>[0,2.8,-3.8]</v>
      </c>
      <c r="U24" s="2">
        <v>0</v>
      </c>
      <c r="V24" s="2" t="str">
        <f t="shared" si="13"/>
        <v>CharacterDescribe140108</v>
      </c>
      <c r="W24" s="2" t="str">
        <f t="shared" si="14"/>
        <v>SpriteUi/VehicleIcon/140108</v>
      </c>
      <c r="X24" s="2" t="str">
        <f t="shared" si="15"/>
        <v>SpriteUi/Common/CharPic/140108</v>
      </c>
      <c r="Y24" s="2" t="str">
        <f t="shared" si="25"/>
        <v>CharacterBasic/140108</v>
      </c>
      <c r="Z24" s="2" t="str">
        <f t="shared" si="26"/>
        <v>Carshow/VehicleUpgrade/140108</v>
      </c>
      <c r="AA24" s="2" t="str">
        <f t="shared" si="27"/>
        <v>Car/140108</v>
      </c>
      <c r="AB24" s="2" t="str">
        <f t="shared" si="28"/>
        <v>Human/140108</v>
      </c>
      <c r="AC24" s="2" t="str">
        <f t="shared" si="29"/>
        <v>Carshow/Card/140108</v>
      </c>
      <c r="AD24" s="2" t="str">
        <f t="shared" si="30"/>
        <v>Carshow/Car/140108</v>
      </c>
      <c r="AE24" s="2">
        <v>10140108</v>
      </c>
      <c r="AF24" s="2">
        <v>10140108</v>
      </c>
    </row>
    <row r="25" spans="1:32" x14ac:dyDescent="0.15">
      <c r="A25" s="2">
        <v>140109</v>
      </c>
      <c r="B25" s="2">
        <v>140109</v>
      </c>
      <c r="C25" s="7" t="s">
        <v>147</v>
      </c>
      <c r="D25" s="7" t="s">
        <v>148</v>
      </c>
      <c r="E25" s="7" t="s">
        <v>149</v>
      </c>
      <c r="F25" s="7">
        <v>3</v>
      </c>
      <c r="G25" s="8" t="s">
        <v>89</v>
      </c>
      <c r="H25" s="8">
        <v>1</v>
      </c>
      <c r="I25" s="8">
        <v>1</v>
      </c>
      <c r="J25" s="2">
        <v>3</v>
      </c>
      <c r="K25" s="2">
        <v>1</v>
      </c>
      <c r="L25" s="7">
        <v>3</v>
      </c>
      <c r="M25" s="7">
        <v>1</v>
      </c>
      <c r="N25" s="2">
        <v>3</v>
      </c>
      <c r="O25" s="2">
        <v>1</v>
      </c>
      <c r="P25" s="2">
        <v>0</v>
      </c>
      <c r="Q25" s="2">
        <v>1</v>
      </c>
      <c r="R25" s="2" t="s">
        <v>102</v>
      </c>
      <c r="S25" s="2" t="s">
        <v>91</v>
      </c>
      <c r="T25" s="2" t="str">
        <f t="shared" si="17"/>
        <v>[0,2.8,-3.8]</v>
      </c>
      <c r="U25" s="2">
        <v>0</v>
      </c>
      <c r="V25" s="2" t="str">
        <f t="shared" si="13"/>
        <v>CharacterDescribe140109</v>
      </c>
      <c r="W25" s="2" t="str">
        <f t="shared" si="14"/>
        <v>SpriteUi/VehicleIcon/140109</v>
      </c>
      <c r="X25" s="2" t="str">
        <f t="shared" si="15"/>
        <v>SpriteUi/Common/CharPic/140109</v>
      </c>
      <c r="Y25" s="2" t="str">
        <f t="shared" si="25"/>
        <v>CharacterBasic/140109</v>
      </c>
      <c r="Z25" s="2" t="str">
        <f t="shared" si="26"/>
        <v>Carshow/VehicleUpgrade/140109</v>
      </c>
      <c r="AA25" s="2" t="str">
        <f t="shared" si="27"/>
        <v>Car/140109</v>
      </c>
      <c r="AB25" s="2" t="str">
        <f t="shared" si="28"/>
        <v>Human/140109</v>
      </c>
      <c r="AC25" s="2" t="str">
        <f t="shared" si="29"/>
        <v>Carshow/Card/140109</v>
      </c>
      <c r="AD25" s="2" t="str">
        <f t="shared" si="30"/>
        <v>Carshow/Car/140109</v>
      </c>
      <c r="AE25" s="2">
        <v>10140109</v>
      </c>
      <c r="AF25" s="2">
        <v>10140109</v>
      </c>
    </row>
    <row r="26" spans="1:32" x14ac:dyDescent="0.15">
      <c r="A26" s="2" t="str">
        <f>"//"&amp;B26</f>
        <v>//140110</v>
      </c>
      <c r="B26" s="2">
        <v>140110</v>
      </c>
      <c r="C26" s="8" t="s">
        <v>150</v>
      </c>
      <c r="D26" s="8"/>
      <c r="E26" s="8" t="str">
        <f t="shared" si="9"/>
        <v>CharacterName140110</v>
      </c>
      <c r="F26" s="8">
        <v>5</v>
      </c>
      <c r="G26" s="8" t="s">
        <v>89</v>
      </c>
      <c r="H26" s="8">
        <v>1</v>
      </c>
      <c r="I26" s="8">
        <v>1</v>
      </c>
      <c r="J26" s="2">
        <v>1</v>
      </c>
      <c r="K26" s="2">
        <v>1</v>
      </c>
      <c r="L26" s="8">
        <v>2</v>
      </c>
      <c r="M26" s="8">
        <v>2</v>
      </c>
      <c r="N26" s="2">
        <v>2</v>
      </c>
      <c r="O26" s="2">
        <v>1</v>
      </c>
      <c r="P26" s="9"/>
      <c r="Q26" s="2">
        <v>1</v>
      </c>
      <c r="R26" s="2" t="s">
        <v>102</v>
      </c>
      <c r="T26" s="2" t="str">
        <f t="shared" si="17"/>
        <v>[0,2.8,-3.8]</v>
      </c>
      <c r="V26" s="2" t="str">
        <f t="shared" si="13"/>
        <v>CharacterDescribe140110</v>
      </c>
      <c r="W26" s="2" t="str">
        <f t="shared" ref="W26:W52" si="31">"SpriteUi/VehicleIcon/"&amp;$B26</f>
        <v>SpriteUi/VehicleIcon/140110</v>
      </c>
      <c r="X26" s="2" t="str">
        <f t="shared" ref="X26:X52" si="32">"SpriteUi/Common/CharPic/"&amp;B26</f>
        <v>SpriteUi/Common/CharPic/140110</v>
      </c>
      <c r="AE26" s="2">
        <v>10140110</v>
      </c>
      <c r="AF26" s="2">
        <v>10140110</v>
      </c>
    </row>
    <row r="27" spans="1:32" x14ac:dyDescent="0.15">
      <c r="A27" s="2">
        <v>140111</v>
      </c>
      <c r="B27" s="2">
        <v>140111</v>
      </c>
      <c r="C27" s="7" t="s">
        <v>151</v>
      </c>
      <c r="D27" s="7" t="s">
        <v>152</v>
      </c>
      <c r="E27" s="7" t="str">
        <f t="shared" si="9"/>
        <v>CharacterName140111</v>
      </c>
      <c r="F27" s="7">
        <v>3</v>
      </c>
      <c r="G27" s="8" t="s">
        <v>89</v>
      </c>
      <c r="H27" s="8">
        <v>1</v>
      </c>
      <c r="I27" s="8">
        <v>1</v>
      </c>
      <c r="J27" s="2">
        <v>3</v>
      </c>
      <c r="K27" s="2">
        <v>1</v>
      </c>
      <c r="L27" s="7">
        <v>3</v>
      </c>
      <c r="M27" s="7">
        <v>1</v>
      </c>
      <c r="N27" s="2">
        <v>1</v>
      </c>
      <c r="O27" s="2">
        <v>1</v>
      </c>
      <c r="P27" s="2">
        <v>0</v>
      </c>
      <c r="Q27" s="2">
        <v>1</v>
      </c>
      <c r="R27" s="2" t="s">
        <v>102</v>
      </c>
      <c r="S27" s="2" t="s">
        <v>91</v>
      </c>
      <c r="T27" s="2" t="str">
        <f t="shared" si="17"/>
        <v>[0,2.8,-3.8]</v>
      </c>
      <c r="U27" s="2">
        <v>0</v>
      </c>
      <c r="V27" s="2" t="str">
        <f t="shared" si="13"/>
        <v>CharacterDescribe140111</v>
      </c>
      <c r="W27" s="2" t="str">
        <f t="shared" si="31"/>
        <v>SpriteUi/VehicleIcon/140111</v>
      </c>
      <c r="X27" s="2" t="str">
        <f t="shared" si="32"/>
        <v>SpriteUi/Common/CharPic/140111</v>
      </c>
      <c r="Y27" s="2" t="str">
        <f>"CharacterBasic/"&amp;B27</f>
        <v>CharacterBasic/140111</v>
      </c>
      <c r="Z27" s="2" t="str">
        <f>"Carshow/VehicleUpgrade/"&amp;B27</f>
        <v>Carshow/VehicleUpgrade/140111</v>
      </c>
      <c r="AA27" s="2" t="str">
        <f>"Car/"&amp;B27</f>
        <v>Car/140111</v>
      </c>
      <c r="AB27" s="2" t="str">
        <f>"Human/"&amp;B27</f>
        <v>Human/140111</v>
      </c>
      <c r="AC27" s="2" t="str">
        <f>"Carshow/Card/"&amp;B27</f>
        <v>Carshow/Card/140111</v>
      </c>
      <c r="AD27" s="2" t="str">
        <f>"Carshow/Car/"&amp;B27</f>
        <v>Carshow/Car/140111</v>
      </c>
      <c r="AE27" s="2">
        <v>10140111</v>
      </c>
      <c r="AF27" s="2">
        <v>10140111</v>
      </c>
    </row>
    <row r="28" spans="1:32" x14ac:dyDescent="0.15">
      <c r="A28" s="2" t="str">
        <f>"//"&amp;B28</f>
        <v>//140112</v>
      </c>
      <c r="B28" s="2">
        <v>140112</v>
      </c>
      <c r="C28" s="8" t="s">
        <v>153</v>
      </c>
      <c r="D28" s="8"/>
      <c r="E28" s="8" t="str">
        <f t="shared" si="9"/>
        <v>CharacterName140112</v>
      </c>
      <c r="F28" s="8">
        <v>5</v>
      </c>
      <c r="G28" s="8" t="s">
        <v>89</v>
      </c>
      <c r="H28" s="8">
        <v>1</v>
      </c>
      <c r="I28" s="8">
        <v>1</v>
      </c>
      <c r="J28" s="2">
        <v>1</v>
      </c>
      <c r="K28" s="2">
        <v>1</v>
      </c>
      <c r="L28" s="8">
        <v>2</v>
      </c>
      <c r="M28" s="8">
        <v>2</v>
      </c>
      <c r="N28" s="2">
        <v>2</v>
      </c>
      <c r="O28" s="2">
        <v>1</v>
      </c>
      <c r="P28" s="9"/>
      <c r="Q28" s="2">
        <v>1</v>
      </c>
      <c r="R28" s="2" t="s">
        <v>102</v>
      </c>
      <c r="T28" s="2" t="str">
        <f t="shared" si="17"/>
        <v>[0,2.8,-3.8]</v>
      </c>
      <c r="V28" s="2" t="str">
        <f t="shared" si="13"/>
        <v>CharacterDescribe140112</v>
      </c>
      <c r="W28" s="2" t="str">
        <f t="shared" si="31"/>
        <v>SpriteUi/VehicleIcon/140112</v>
      </c>
      <c r="X28" s="2" t="str">
        <f t="shared" si="32"/>
        <v>SpriteUi/Common/CharPic/140112</v>
      </c>
      <c r="AE28" s="2">
        <v>10140112</v>
      </c>
      <c r="AF28" s="2">
        <v>10140112</v>
      </c>
    </row>
    <row r="29" spans="1:32" x14ac:dyDescent="0.15">
      <c r="A29" s="2">
        <v>140113</v>
      </c>
      <c r="B29" s="2">
        <v>140113</v>
      </c>
      <c r="C29" s="8" t="s">
        <v>154</v>
      </c>
      <c r="D29" s="8" t="s">
        <v>155</v>
      </c>
      <c r="E29" s="8" t="str">
        <f t="shared" si="9"/>
        <v>CharacterName140113</v>
      </c>
      <c r="F29" s="8">
        <v>5</v>
      </c>
      <c r="G29" s="8" t="s">
        <v>89</v>
      </c>
      <c r="H29" s="8">
        <v>1</v>
      </c>
      <c r="I29" s="8">
        <v>1</v>
      </c>
      <c r="J29" s="2">
        <v>4</v>
      </c>
      <c r="K29" s="2">
        <v>1</v>
      </c>
      <c r="L29" s="8">
        <v>2</v>
      </c>
      <c r="M29" s="8">
        <v>2</v>
      </c>
      <c r="N29" s="2">
        <v>1</v>
      </c>
      <c r="O29" s="2">
        <v>2</v>
      </c>
      <c r="P29" s="9">
        <v>0</v>
      </c>
      <c r="Q29" s="2">
        <v>1</v>
      </c>
      <c r="R29" s="2" t="s">
        <v>102</v>
      </c>
      <c r="S29" s="2" t="s">
        <v>110</v>
      </c>
      <c r="T29" s="2" t="str">
        <f t="shared" si="17"/>
        <v>[0,2.8,-3.8]</v>
      </c>
      <c r="U29" s="2">
        <v>0</v>
      </c>
      <c r="V29" s="2" t="str">
        <f t="shared" si="13"/>
        <v>CharacterDescribe140113</v>
      </c>
      <c r="W29" s="2" t="str">
        <f t="shared" si="31"/>
        <v>SpriteUi/VehicleIcon/140113</v>
      </c>
      <c r="X29" s="2" t="str">
        <f t="shared" si="32"/>
        <v>SpriteUi/Common/CharPic/140113</v>
      </c>
      <c r="Y29" s="2" t="str">
        <f t="shared" ref="Y29:Y33" si="33">"CharacterBasic/"&amp;B29</f>
        <v>CharacterBasic/140113</v>
      </c>
      <c r="Z29" s="2" t="str">
        <f t="shared" ref="Z29:Z33" si="34">"Carshow/VehicleUpgrade/"&amp;B29</f>
        <v>Carshow/VehicleUpgrade/140113</v>
      </c>
      <c r="AA29" s="2" t="str">
        <f t="shared" ref="AA29:AA33" si="35">"Car/"&amp;B29</f>
        <v>Car/140113</v>
      </c>
      <c r="AB29" s="2" t="str">
        <f t="shared" ref="AB29:AB33" si="36">"Human/"&amp;B29</f>
        <v>Human/140113</v>
      </c>
      <c r="AC29" s="2" t="str">
        <f t="shared" ref="AC29:AC33" si="37">"Carshow/Card/"&amp;B29</f>
        <v>Carshow/Card/140113</v>
      </c>
      <c r="AD29" s="2" t="str">
        <f t="shared" ref="AD29:AD33" si="38">"Carshow/Car/"&amp;B29</f>
        <v>Carshow/Car/140113</v>
      </c>
      <c r="AE29" s="2">
        <v>10140113</v>
      </c>
      <c r="AF29" s="2">
        <v>10140113</v>
      </c>
    </row>
    <row r="30" spans="1:32" x14ac:dyDescent="0.15">
      <c r="A30" s="2" t="str">
        <f>"//"&amp;B30</f>
        <v>//140114</v>
      </c>
      <c r="B30" s="2">
        <v>140114</v>
      </c>
      <c r="C30" s="8" t="s">
        <v>154</v>
      </c>
      <c r="D30" s="8"/>
      <c r="E30" s="8" t="str">
        <f t="shared" si="9"/>
        <v>CharacterName140114</v>
      </c>
      <c r="F30" s="8">
        <v>5</v>
      </c>
      <c r="G30" s="8" t="s">
        <v>89</v>
      </c>
      <c r="H30" s="8">
        <v>1</v>
      </c>
      <c r="I30" s="8">
        <v>1</v>
      </c>
      <c r="J30" s="2">
        <v>1</v>
      </c>
      <c r="K30" s="2">
        <v>1</v>
      </c>
      <c r="L30" s="8">
        <v>2</v>
      </c>
      <c r="M30" s="8">
        <v>2</v>
      </c>
      <c r="N30" s="2">
        <v>2</v>
      </c>
      <c r="O30" s="2">
        <v>1</v>
      </c>
      <c r="P30" s="9"/>
      <c r="Q30" s="2">
        <v>1</v>
      </c>
      <c r="R30" s="2" t="s">
        <v>102</v>
      </c>
      <c r="T30" s="2" t="str">
        <f t="shared" si="17"/>
        <v>[0,2.8,-3.8]</v>
      </c>
      <c r="V30" s="2" t="str">
        <f t="shared" si="13"/>
        <v>CharacterDescribe140114</v>
      </c>
      <c r="W30" s="2" t="str">
        <f t="shared" si="31"/>
        <v>SpriteUi/VehicleIcon/140114</v>
      </c>
      <c r="X30" s="2" t="str">
        <f t="shared" si="32"/>
        <v>SpriteUi/Common/CharPic/140114</v>
      </c>
      <c r="AE30" s="2">
        <v>10140114</v>
      </c>
      <c r="AF30" s="2">
        <v>10140114</v>
      </c>
    </row>
    <row r="31" spans="1:32" x14ac:dyDescent="0.15">
      <c r="A31" s="2">
        <f>140115</f>
        <v>140115</v>
      </c>
      <c r="B31" s="2">
        <v>140115</v>
      </c>
      <c r="C31" s="8" t="s">
        <v>156</v>
      </c>
      <c r="D31" s="8" t="s">
        <v>157</v>
      </c>
      <c r="E31" s="8" t="str">
        <f t="shared" si="9"/>
        <v>CharacterName140115</v>
      </c>
      <c r="F31" s="8">
        <v>5</v>
      </c>
      <c r="G31" s="8" t="s">
        <v>89</v>
      </c>
      <c r="H31" s="8">
        <v>1</v>
      </c>
      <c r="I31" s="8">
        <v>1</v>
      </c>
      <c r="J31" s="2">
        <v>4</v>
      </c>
      <c r="K31" s="2">
        <v>1</v>
      </c>
      <c r="L31" s="8">
        <v>2</v>
      </c>
      <c r="M31" s="8">
        <v>2</v>
      </c>
      <c r="N31" s="2">
        <v>2</v>
      </c>
      <c r="O31" s="2">
        <v>1</v>
      </c>
      <c r="P31" s="2">
        <v>0</v>
      </c>
      <c r="Q31" s="2">
        <v>1</v>
      </c>
      <c r="R31" s="2" t="s">
        <v>158</v>
      </c>
      <c r="S31" s="2" t="s">
        <v>159</v>
      </c>
      <c r="T31" s="2" t="str">
        <f t="shared" si="17"/>
        <v>[0,2.8,-3.8]</v>
      </c>
      <c r="U31" s="2">
        <v>0</v>
      </c>
      <c r="V31" s="2" t="str">
        <f t="shared" si="13"/>
        <v>CharacterDescribe140115</v>
      </c>
      <c r="W31" s="2" t="str">
        <f t="shared" si="31"/>
        <v>SpriteUi/VehicleIcon/140115</v>
      </c>
      <c r="X31" s="2" t="str">
        <f t="shared" si="32"/>
        <v>SpriteUi/Common/CharPic/140115</v>
      </c>
      <c r="Y31" s="2" t="str">
        <f t="shared" si="33"/>
        <v>CharacterBasic/140115</v>
      </c>
      <c r="Z31" s="2" t="str">
        <f t="shared" si="34"/>
        <v>Carshow/VehicleUpgrade/140115</v>
      </c>
      <c r="AA31" s="2" t="str">
        <f t="shared" si="35"/>
        <v>Car/140115</v>
      </c>
      <c r="AB31" s="2" t="str">
        <f t="shared" si="36"/>
        <v>Human/140115</v>
      </c>
      <c r="AC31" s="2" t="str">
        <f t="shared" si="37"/>
        <v>Carshow/Card/140115</v>
      </c>
      <c r="AD31" s="2" t="str">
        <f t="shared" si="38"/>
        <v>Carshow/Car/140115</v>
      </c>
      <c r="AE31" s="2">
        <v>10140115</v>
      </c>
      <c r="AF31" s="2">
        <v>10140115</v>
      </c>
    </row>
    <row r="32" spans="1:32" x14ac:dyDescent="0.15">
      <c r="A32" s="2">
        <f t="shared" ref="A32:A33" si="39">B32</f>
        <v>140116</v>
      </c>
      <c r="B32" s="2">
        <v>140116</v>
      </c>
      <c r="C32" s="8" t="s">
        <v>160</v>
      </c>
      <c r="D32" s="8" t="s">
        <v>161</v>
      </c>
      <c r="E32" s="8" t="str">
        <f t="shared" si="9"/>
        <v>CharacterName140116</v>
      </c>
      <c r="F32" s="8">
        <v>5</v>
      </c>
      <c r="G32" s="8" t="s">
        <v>89</v>
      </c>
      <c r="H32" s="8">
        <v>1</v>
      </c>
      <c r="I32" s="8">
        <v>1</v>
      </c>
      <c r="J32" s="2">
        <v>4</v>
      </c>
      <c r="K32" s="2">
        <v>1</v>
      </c>
      <c r="L32" s="8">
        <v>2</v>
      </c>
      <c r="M32" s="8">
        <v>2</v>
      </c>
      <c r="N32" s="2">
        <v>3</v>
      </c>
      <c r="O32" s="2">
        <v>2</v>
      </c>
      <c r="P32" s="9">
        <v>0</v>
      </c>
      <c r="Q32" s="2">
        <v>1</v>
      </c>
      <c r="R32" s="2" t="s">
        <v>162</v>
      </c>
      <c r="S32" s="2" t="s">
        <v>91</v>
      </c>
      <c r="T32" s="2" t="str">
        <f t="shared" si="17"/>
        <v>[0,2.8,-3.8]</v>
      </c>
      <c r="U32" s="2">
        <v>0</v>
      </c>
      <c r="V32" s="2" t="str">
        <f t="shared" si="13"/>
        <v>CharacterDescribe140116</v>
      </c>
      <c r="W32" s="2" t="str">
        <f t="shared" si="31"/>
        <v>SpriteUi/VehicleIcon/140116</v>
      </c>
      <c r="X32" s="2" t="str">
        <f t="shared" si="32"/>
        <v>SpriteUi/Common/CharPic/140116</v>
      </c>
      <c r="Y32" s="2" t="str">
        <f t="shared" si="33"/>
        <v>CharacterBasic/140116</v>
      </c>
      <c r="Z32" s="2" t="str">
        <f t="shared" si="34"/>
        <v>Carshow/VehicleUpgrade/140116</v>
      </c>
      <c r="AA32" s="2" t="str">
        <f t="shared" si="35"/>
        <v>Car/140116</v>
      </c>
      <c r="AB32" s="2" t="str">
        <f t="shared" si="36"/>
        <v>Human/140116</v>
      </c>
      <c r="AC32" s="2" t="str">
        <f t="shared" si="37"/>
        <v>Carshow/Card/140116</v>
      </c>
      <c r="AD32" s="2" t="str">
        <f t="shared" si="38"/>
        <v>Carshow/Car/140116</v>
      </c>
      <c r="AE32" s="2">
        <v>10140116</v>
      </c>
      <c r="AF32" s="2">
        <v>10140116</v>
      </c>
    </row>
    <row r="33" spans="1:32" x14ac:dyDescent="0.15">
      <c r="A33" s="2">
        <f t="shared" si="39"/>
        <v>141001</v>
      </c>
      <c r="B33" s="2">
        <v>141001</v>
      </c>
      <c r="C33" s="8" t="s">
        <v>163</v>
      </c>
      <c r="D33" s="8" t="s">
        <v>164</v>
      </c>
      <c r="E33" s="8" t="str">
        <f t="shared" si="9"/>
        <v>CharacterName141001</v>
      </c>
      <c r="F33" s="8">
        <v>5</v>
      </c>
      <c r="G33" s="8" t="s">
        <v>89</v>
      </c>
      <c r="H33" s="8">
        <v>1</v>
      </c>
      <c r="I33" s="8">
        <v>1</v>
      </c>
      <c r="J33" s="2">
        <v>1</v>
      </c>
      <c r="K33" s="2">
        <v>1</v>
      </c>
      <c r="L33" s="8">
        <v>2</v>
      </c>
      <c r="M33" s="8">
        <v>2</v>
      </c>
      <c r="N33" s="2">
        <v>3</v>
      </c>
      <c r="O33" s="2">
        <v>2</v>
      </c>
      <c r="P33" s="9">
        <v>0</v>
      </c>
      <c r="Q33" s="2">
        <v>1</v>
      </c>
      <c r="R33" s="2" t="s">
        <v>102</v>
      </c>
      <c r="S33" s="2" t="s">
        <v>91</v>
      </c>
      <c r="T33" s="2" t="str">
        <f t="shared" si="17"/>
        <v>[0,2.8,-3.8]</v>
      </c>
      <c r="U33" s="2">
        <v>0</v>
      </c>
      <c r="V33" s="2" t="str">
        <f t="shared" si="13"/>
        <v>CharacterDescribe141001</v>
      </c>
      <c r="W33" s="2" t="str">
        <f t="shared" si="31"/>
        <v>SpriteUi/VehicleIcon/141001</v>
      </c>
      <c r="X33" s="2" t="str">
        <f t="shared" si="32"/>
        <v>SpriteUi/Common/CharPic/141001</v>
      </c>
      <c r="Y33" s="2" t="str">
        <f t="shared" si="33"/>
        <v>CharacterBasic/141001</v>
      </c>
      <c r="Z33" s="2" t="str">
        <f t="shared" si="34"/>
        <v>Carshow/VehicleUpgrade/141001</v>
      </c>
      <c r="AA33" s="2" t="str">
        <f t="shared" si="35"/>
        <v>Car/141001</v>
      </c>
      <c r="AB33" s="2" t="str">
        <f t="shared" si="36"/>
        <v>Human/141001</v>
      </c>
      <c r="AC33" s="2" t="str">
        <f t="shared" si="37"/>
        <v>Carshow/Card/141001</v>
      </c>
      <c r="AD33" s="2" t="str">
        <f t="shared" si="38"/>
        <v>Carshow/Car/141001</v>
      </c>
      <c r="AE33" s="2">
        <v>10141001</v>
      </c>
      <c r="AF33" s="2">
        <v>10141001</v>
      </c>
    </row>
    <row r="34" spans="1:32" x14ac:dyDescent="0.15">
      <c r="A34" s="2" t="str">
        <f>"//"&amp;B34</f>
        <v>//141002</v>
      </c>
      <c r="B34" s="2">
        <v>141002</v>
      </c>
      <c r="C34" s="7" t="s">
        <v>165</v>
      </c>
      <c r="D34" s="7"/>
      <c r="E34" s="7" t="str">
        <f t="shared" si="9"/>
        <v>CharacterName141002</v>
      </c>
      <c r="F34" s="7">
        <v>3</v>
      </c>
      <c r="G34" s="8" t="s">
        <v>89</v>
      </c>
      <c r="H34" s="8">
        <v>1</v>
      </c>
      <c r="I34" s="8">
        <v>1</v>
      </c>
      <c r="J34" s="2">
        <v>4</v>
      </c>
      <c r="K34" s="2">
        <v>1</v>
      </c>
      <c r="L34" s="7">
        <v>3</v>
      </c>
      <c r="M34" s="7">
        <v>1</v>
      </c>
      <c r="N34" s="2">
        <v>2</v>
      </c>
      <c r="O34" s="2">
        <v>1</v>
      </c>
      <c r="P34" s="9"/>
      <c r="Q34" s="2">
        <v>1</v>
      </c>
      <c r="R34" s="2" t="s">
        <v>102</v>
      </c>
      <c r="T34" s="2" t="str">
        <f t="shared" si="17"/>
        <v>[0,2.8,-3.8]</v>
      </c>
      <c r="V34" s="2" t="str">
        <f t="shared" si="13"/>
        <v>CharacterDescribe141002</v>
      </c>
      <c r="W34" s="2" t="str">
        <f t="shared" si="31"/>
        <v>SpriteUi/VehicleIcon/141002</v>
      </c>
      <c r="X34" s="2" t="str">
        <f t="shared" si="32"/>
        <v>SpriteUi/Common/CharPic/141002</v>
      </c>
      <c r="AE34" s="2">
        <v>10141002</v>
      </c>
      <c r="AF34" s="2">
        <v>10141002</v>
      </c>
    </row>
    <row r="35" spans="1:32" x14ac:dyDescent="0.15">
      <c r="A35" s="2">
        <f>B35</f>
        <v>141003</v>
      </c>
      <c r="B35" s="2">
        <v>141003</v>
      </c>
      <c r="C35" s="7" t="s">
        <v>166</v>
      </c>
      <c r="D35" s="7" t="s">
        <v>167</v>
      </c>
      <c r="E35" s="7" t="str">
        <f t="shared" si="9"/>
        <v>CharacterName141003</v>
      </c>
      <c r="F35" s="7">
        <v>3</v>
      </c>
      <c r="G35" s="8" t="s">
        <v>89</v>
      </c>
      <c r="H35" s="8">
        <v>1</v>
      </c>
      <c r="I35" s="8">
        <v>1</v>
      </c>
      <c r="J35" s="2">
        <v>1</v>
      </c>
      <c r="K35" s="2">
        <v>1</v>
      </c>
      <c r="L35" s="7">
        <v>3</v>
      </c>
      <c r="M35" s="7">
        <v>1</v>
      </c>
      <c r="N35" s="2">
        <v>3</v>
      </c>
      <c r="O35" s="2">
        <v>1</v>
      </c>
      <c r="P35" s="2">
        <v>0</v>
      </c>
      <c r="Q35" s="2">
        <v>1</v>
      </c>
      <c r="R35" s="2" t="s">
        <v>102</v>
      </c>
      <c r="S35" s="2" t="s">
        <v>91</v>
      </c>
      <c r="T35" s="2" t="str">
        <f t="shared" si="17"/>
        <v>[0,2.8,-3.8]</v>
      </c>
      <c r="U35" s="2">
        <v>0</v>
      </c>
      <c r="V35" s="2" t="str">
        <f t="shared" si="13"/>
        <v>CharacterDescribe141003</v>
      </c>
      <c r="W35" s="2" t="str">
        <f t="shared" si="31"/>
        <v>SpriteUi/VehicleIcon/141003</v>
      </c>
      <c r="X35" s="2" t="str">
        <f t="shared" si="32"/>
        <v>SpriteUi/Common/CharPic/141003</v>
      </c>
      <c r="Y35" s="2" t="str">
        <f t="shared" ref="Y35:Y41" si="40">"CharacterBasic/"&amp;B35</f>
        <v>CharacterBasic/141003</v>
      </c>
      <c r="Z35" s="2" t="str">
        <f t="shared" ref="Z35:Z41" si="41">"Carshow/VehicleUpgrade/"&amp;B35</f>
        <v>Carshow/VehicleUpgrade/141003</v>
      </c>
      <c r="AA35" s="2" t="str">
        <f t="shared" ref="AA35:AA41" si="42">"Car/"&amp;B35</f>
        <v>Car/141003</v>
      </c>
      <c r="AB35" s="2" t="str">
        <f t="shared" ref="AB35:AB41" si="43">"Human/"&amp;B35</f>
        <v>Human/141003</v>
      </c>
      <c r="AC35" s="2" t="str">
        <f t="shared" ref="AC35:AC41" si="44">"Carshow/Card/"&amp;B35</f>
        <v>Carshow/Card/141003</v>
      </c>
      <c r="AD35" s="2" t="str">
        <f t="shared" ref="AD35:AD41" si="45">"Carshow/Car/"&amp;B35</f>
        <v>Carshow/Car/141003</v>
      </c>
      <c r="AE35" s="2">
        <v>10141003</v>
      </c>
      <c r="AF35" s="2">
        <v>10141003</v>
      </c>
    </row>
    <row r="36" spans="1:32" x14ac:dyDescent="0.15">
      <c r="A36" s="2" t="str">
        <f>"//"&amp;B36</f>
        <v>//141004</v>
      </c>
      <c r="B36" s="2">
        <v>141004</v>
      </c>
      <c r="C36" s="7" t="s">
        <v>117</v>
      </c>
      <c r="D36" s="7"/>
      <c r="E36" s="7" t="str">
        <f t="shared" si="9"/>
        <v>CharacterName141004</v>
      </c>
      <c r="F36" s="7">
        <v>3</v>
      </c>
      <c r="G36" s="8" t="s">
        <v>89</v>
      </c>
      <c r="H36" s="8">
        <v>1</v>
      </c>
      <c r="I36" s="8">
        <v>1</v>
      </c>
      <c r="J36" s="2">
        <v>1</v>
      </c>
      <c r="K36" s="2">
        <v>1</v>
      </c>
      <c r="L36" s="7">
        <v>3</v>
      </c>
      <c r="M36" s="7">
        <v>1</v>
      </c>
      <c r="N36" s="2">
        <v>2</v>
      </c>
      <c r="O36" s="2">
        <v>1</v>
      </c>
      <c r="P36" s="9"/>
      <c r="Q36" s="2">
        <v>1</v>
      </c>
      <c r="R36" s="2" t="s">
        <v>102</v>
      </c>
      <c r="T36" s="2" t="str">
        <f t="shared" si="17"/>
        <v>[0,2.8,-3.8]</v>
      </c>
      <c r="V36" s="2" t="str">
        <f t="shared" si="13"/>
        <v>CharacterDescribe141004</v>
      </c>
      <c r="W36" s="2" t="str">
        <f t="shared" si="31"/>
        <v>SpriteUi/VehicleIcon/141004</v>
      </c>
      <c r="X36" s="2" t="str">
        <f t="shared" si="32"/>
        <v>SpriteUi/Common/CharPic/141004</v>
      </c>
      <c r="AE36" s="2">
        <v>10141004</v>
      </c>
      <c r="AF36" s="2">
        <v>10141004</v>
      </c>
    </row>
    <row r="37" spans="1:32" x14ac:dyDescent="0.15">
      <c r="A37" s="2" t="str">
        <f t="shared" ref="A37:A52" si="46">"//"&amp;B37</f>
        <v>//141005</v>
      </c>
      <c r="B37" s="2">
        <v>141005</v>
      </c>
      <c r="C37" s="7" t="s">
        <v>168</v>
      </c>
      <c r="D37" s="7"/>
      <c r="E37" s="7" t="str">
        <f t="shared" ref="E37:E52" si="47">"CharacterName"&amp;B37</f>
        <v>CharacterName141005</v>
      </c>
      <c r="F37" s="7">
        <v>3</v>
      </c>
      <c r="G37" s="8" t="s">
        <v>89</v>
      </c>
      <c r="H37" s="8">
        <v>1</v>
      </c>
      <c r="I37" s="8">
        <v>1</v>
      </c>
      <c r="J37" s="2">
        <v>1</v>
      </c>
      <c r="K37" s="2">
        <v>1</v>
      </c>
      <c r="L37" s="7">
        <v>3</v>
      </c>
      <c r="M37" s="7">
        <v>1</v>
      </c>
      <c r="N37" s="2">
        <v>2</v>
      </c>
      <c r="O37" s="2">
        <v>1</v>
      </c>
      <c r="Q37" s="2">
        <v>1</v>
      </c>
      <c r="R37" s="2" t="s">
        <v>102</v>
      </c>
      <c r="T37" s="2" t="str">
        <f t="shared" si="17"/>
        <v>[0,2.8,-3.8]</v>
      </c>
      <c r="V37" s="2" t="str">
        <f t="shared" si="13"/>
        <v>CharacterDescribe141005</v>
      </c>
      <c r="W37" s="2" t="str">
        <f t="shared" si="31"/>
        <v>SpriteUi/VehicleIcon/141005</v>
      </c>
      <c r="X37" s="2" t="str">
        <f t="shared" si="32"/>
        <v>SpriteUi/Common/CharPic/141005</v>
      </c>
      <c r="AE37" s="2">
        <v>10141005</v>
      </c>
      <c r="AF37" s="2">
        <v>10141005</v>
      </c>
    </row>
    <row r="38" spans="1:32" x14ac:dyDescent="0.15">
      <c r="A38" s="2">
        <f>B38</f>
        <v>141006</v>
      </c>
      <c r="B38" s="2">
        <v>141006</v>
      </c>
      <c r="C38" s="8" t="s">
        <v>169</v>
      </c>
      <c r="D38" s="8" t="s">
        <v>170</v>
      </c>
      <c r="E38" s="8" t="str">
        <f t="shared" si="47"/>
        <v>CharacterName141006</v>
      </c>
      <c r="F38" s="8">
        <v>5</v>
      </c>
      <c r="G38" s="8" t="s">
        <v>89</v>
      </c>
      <c r="H38" s="8">
        <v>1</v>
      </c>
      <c r="I38" s="8">
        <v>1</v>
      </c>
      <c r="J38" s="2">
        <v>3</v>
      </c>
      <c r="K38" s="2">
        <v>1</v>
      </c>
      <c r="L38" s="8">
        <v>2</v>
      </c>
      <c r="M38" s="8">
        <v>2</v>
      </c>
      <c r="N38" s="2">
        <v>1</v>
      </c>
      <c r="O38" s="2">
        <v>2</v>
      </c>
      <c r="P38" s="9">
        <v>0</v>
      </c>
      <c r="Q38" s="2">
        <v>1</v>
      </c>
      <c r="R38" s="2" t="s">
        <v>102</v>
      </c>
      <c r="S38" s="2" t="s">
        <v>91</v>
      </c>
      <c r="T38" s="2" t="str">
        <f t="shared" si="17"/>
        <v>[0,2.8,-3.8]</v>
      </c>
      <c r="U38" s="2">
        <v>0</v>
      </c>
      <c r="V38" s="2" t="str">
        <f t="shared" si="13"/>
        <v>CharacterDescribe141006</v>
      </c>
      <c r="W38" s="2" t="str">
        <f t="shared" si="31"/>
        <v>SpriteUi/VehicleIcon/141006</v>
      </c>
      <c r="X38" s="2" t="str">
        <f t="shared" si="32"/>
        <v>SpriteUi/Common/CharPic/141006</v>
      </c>
      <c r="Y38" s="2" t="str">
        <f t="shared" si="40"/>
        <v>CharacterBasic/141006</v>
      </c>
      <c r="Z38" s="2" t="str">
        <f t="shared" si="41"/>
        <v>Carshow/VehicleUpgrade/141006</v>
      </c>
      <c r="AA38" s="2" t="str">
        <f t="shared" si="42"/>
        <v>Car/141006</v>
      </c>
      <c r="AB38" s="2" t="str">
        <f t="shared" si="43"/>
        <v>Human/141006</v>
      </c>
      <c r="AC38" s="2" t="str">
        <f t="shared" si="44"/>
        <v>Carshow/Card/141006</v>
      </c>
      <c r="AD38" s="2" t="str">
        <f t="shared" si="45"/>
        <v>Carshow/Car/141006</v>
      </c>
      <c r="AE38" s="2">
        <v>10141006</v>
      </c>
      <c r="AF38" s="2">
        <v>10141006</v>
      </c>
    </row>
    <row r="39" spans="1:32" x14ac:dyDescent="0.15">
      <c r="A39" s="2" t="str">
        <f t="shared" si="46"/>
        <v>//141007</v>
      </c>
      <c r="B39" s="2">
        <v>141007</v>
      </c>
      <c r="C39" s="7" t="s">
        <v>171</v>
      </c>
      <c r="D39" s="7"/>
      <c r="E39" s="7" t="str">
        <f t="shared" si="47"/>
        <v>CharacterName141007</v>
      </c>
      <c r="F39" s="7">
        <v>3</v>
      </c>
      <c r="G39" s="8" t="s">
        <v>89</v>
      </c>
      <c r="H39" s="8">
        <v>1</v>
      </c>
      <c r="I39" s="8">
        <v>1</v>
      </c>
      <c r="J39" s="2">
        <v>1</v>
      </c>
      <c r="K39" s="2">
        <v>1</v>
      </c>
      <c r="L39" s="7">
        <v>3</v>
      </c>
      <c r="M39" s="7">
        <v>1</v>
      </c>
      <c r="N39" s="2">
        <v>2</v>
      </c>
      <c r="O39" s="2">
        <v>1</v>
      </c>
      <c r="Q39" s="2">
        <v>1</v>
      </c>
      <c r="R39" s="2" t="s">
        <v>102</v>
      </c>
      <c r="T39" s="2" t="str">
        <f t="shared" si="17"/>
        <v>[0,2.8,-3.8]</v>
      </c>
      <c r="V39" s="2" t="str">
        <f t="shared" si="13"/>
        <v>CharacterDescribe141007</v>
      </c>
      <c r="W39" s="2" t="str">
        <f t="shared" si="31"/>
        <v>SpriteUi/VehicleIcon/141007</v>
      </c>
      <c r="X39" s="2" t="str">
        <f t="shared" si="32"/>
        <v>SpriteUi/Common/CharPic/141007</v>
      </c>
      <c r="AE39" s="2">
        <v>10141007</v>
      </c>
      <c r="AF39" s="2">
        <v>10141007</v>
      </c>
    </row>
    <row r="40" spans="1:32" x14ac:dyDescent="0.15">
      <c r="A40" s="2">
        <f>B40</f>
        <v>141008</v>
      </c>
      <c r="B40" s="2">
        <v>141008</v>
      </c>
      <c r="C40" s="10" t="s">
        <v>172</v>
      </c>
      <c r="D40" s="10" t="s">
        <v>173</v>
      </c>
      <c r="E40" s="7" t="str">
        <f t="shared" si="47"/>
        <v>CharacterName141008</v>
      </c>
      <c r="F40" s="7">
        <v>3</v>
      </c>
      <c r="G40" s="8" t="s">
        <v>89</v>
      </c>
      <c r="H40" s="8">
        <v>1</v>
      </c>
      <c r="I40" s="8">
        <v>1</v>
      </c>
      <c r="J40" s="2">
        <v>2</v>
      </c>
      <c r="K40" s="2">
        <v>1</v>
      </c>
      <c r="L40" s="7">
        <v>3</v>
      </c>
      <c r="M40" s="7">
        <v>1</v>
      </c>
      <c r="N40" s="2">
        <v>1</v>
      </c>
      <c r="O40" s="2">
        <v>1</v>
      </c>
      <c r="P40" s="9">
        <v>0</v>
      </c>
      <c r="Q40" s="2">
        <v>1</v>
      </c>
      <c r="R40" s="2" t="s">
        <v>102</v>
      </c>
      <c r="S40" s="2" t="s">
        <v>91</v>
      </c>
      <c r="T40" s="2" t="str">
        <f t="shared" si="17"/>
        <v>[0,2.8,-3.8]</v>
      </c>
      <c r="U40" s="2">
        <v>0</v>
      </c>
      <c r="V40" s="2" t="str">
        <f>V$1&amp;$B40</f>
        <v>CharacterDescribe141008</v>
      </c>
      <c r="W40" s="2" t="str">
        <f t="shared" si="31"/>
        <v>SpriteUi/VehicleIcon/141008</v>
      </c>
      <c r="X40" s="2" t="str">
        <f t="shared" si="32"/>
        <v>SpriteUi/Common/CharPic/141008</v>
      </c>
      <c r="Y40" s="2" t="str">
        <f t="shared" si="40"/>
        <v>CharacterBasic/141008</v>
      </c>
      <c r="Z40" s="2" t="str">
        <f t="shared" si="41"/>
        <v>Carshow/VehicleUpgrade/141008</v>
      </c>
      <c r="AA40" s="2" t="str">
        <f t="shared" si="42"/>
        <v>Car/141008</v>
      </c>
      <c r="AB40" s="2" t="str">
        <f t="shared" si="43"/>
        <v>Human/141008</v>
      </c>
      <c r="AC40" s="2" t="str">
        <f t="shared" si="44"/>
        <v>Carshow/Card/141008</v>
      </c>
      <c r="AD40" s="2" t="str">
        <f t="shared" si="45"/>
        <v>Carshow/Car/141008</v>
      </c>
      <c r="AE40" s="2">
        <v>10141008</v>
      </c>
      <c r="AF40" s="2">
        <v>10141008</v>
      </c>
    </row>
    <row r="41" spans="1:32" x14ac:dyDescent="0.15">
      <c r="A41" s="2">
        <v>141009</v>
      </c>
      <c r="B41" s="2">
        <v>141009</v>
      </c>
      <c r="C41" s="8" t="s">
        <v>174</v>
      </c>
      <c r="D41" s="8" t="s">
        <v>175</v>
      </c>
      <c r="E41" s="8" t="str">
        <f t="shared" si="47"/>
        <v>CharacterName141009</v>
      </c>
      <c r="F41" s="8">
        <v>5</v>
      </c>
      <c r="G41" s="8" t="s">
        <v>89</v>
      </c>
      <c r="H41" s="8">
        <v>1</v>
      </c>
      <c r="I41" s="8">
        <v>1</v>
      </c>
      <c r="J41" s="2">
        <v>2</v>
      </c>
      <c r="K41" s="2">
        <v>1</v>
      </c>
      <c r="L41" s="8">
        <v>2</v>
      </c>
      <c r="M41" s="8">
        <v>2</v>
      </c>
      <c r="N41" s="2">
        <v>1</v>
      </c>
      <c r="O41" s="2">
        <v>1</v>
      </c>
      <c r="P41" s="2">
        <v>0</v>
      </c>
      <c r="Q41" s="2">
        <v>1</v>
      </c>
      <c r="R41" s="2" t="s">
        <v>102</v>
      </c>
      <c r="S41" s="2" t="s">
        <v>91</v>
      </c>
      <c r="T41" s="2" t="str">
        <f t="shared" si="17"/>
        <v>[0,2.8,-3.8]</v>
      </c>
      <c r="U41" s="2">
        <v>0</v>
      </c>
      <c r="V41" s="2" t="str">
        <f t="shared" si="13"/>
        <v>CharacterDescribe141009</v>
      </c>
      <c r="W41" s="2" t="str">
        <f t="shared" si="31"/>
        <v>SpriteUi/VehicleIcon/141009</v>
      </c>
      <c r="X41" s="2" t="str">
        <f t="shared" si="32"/>
        <v>SpriteUi/Common/CharPic/141009</v>
      </c>
      <c r="Y41" s="2" t="str">
        <f t="shared" si="40"/>
        <v>CharacterBasic/141009</v>
      </c>
      <c r="Z41" s="2" t="str">
        <f t="shared" si="41"/>
        <v>Carshow/VehicleUpgrade/141009</v>
      </c>
      <c r="AA41" s="2" t="str">
        <f t="shared" si="42"/>
        <v>Car/141009</v>
      </c>
      <c r="AB41" s="2" t="str">
        <f t="shared" si="43"/>
        <v>Human/141009</v>
      </c>
      <c r="AC41" s="2" t="str">
        <f t="shared" si="44"/>
        <v>Carshow/Card/141009</v>
      </c>
      <c r="AD41" s="2" t="str">
        <f t="shared" si="45"/>
        <v>Carshow/Car/141009</v>
      </c>
      <c r="AE41" s="2">
        <v>10141009</v>
      </c>
      <c r="AF41" s="2">
        <v>10141009</v>
      </c>
    </row>
    <row r="42" spans="1:32" x14ac:dyDescent="0.15">
      <c r="A42" s="2" t="str">
        <f t="shared" si="46"/>
        <v>//141010</v>
      </c>
      <c r="B42" s="2">
        <v>141010</v>
      </c>
      <c r="C42" s="7" t="s">
        <v>163</v>
      </c>
      <c r="D42" s="7"/>
      <c r="E42" s="7" t="str">
        <f t="shared" si="47"/>
        <v>CharacterName141010</v>
      </c>
      <c r="F42" s="7">
        <v>3</v>
      </c>
      <c r="G42" s="8" t="s">
        <v>89</v>
      </c>
      <c r="H42" s="8">
        <v>1</v>
      </c>
      <c r="I42" s="8">
        <v>1</v>
      </c>
      <c r="J42" s="2">
        <v>1</v>
      </c>
      <c r="K42" s="2">
        <v>1</v>
      </c>
      <c r="L42" s="7">
        <v>3</v>
      </c>
      <c r="M42" s="7">
        <v>1</v>
      </c>
      <c r="N42" s="2">
        <v>2</v>
      </c>
      <c r="O42" s="2">
        <v>1</v>
      </c>
      <c r="P42" s="9"/>
      <c r="Q42" s="2">
        <v>1</v>
      </c>
      <c r="R42" s="2" t="s">
        <v>102</v>
      </c>
      <c r="T42" s="2" t="str">
        <f t="shared" si="17"/>
        <v>[0,2.8,-3.8]</v>
      </c>
      <c r="V42" s="2" t="str">
        <f t="shared" si="13"/>
        <v>CharacterDescribe141010</v>
      </c>
      <c r="W42" s="2" t="str">
        <f t="shared" si="31"/>
        <v>SpriteUi/VehicleIcon/141010</v>
      </c>
      <c r="X42" s="2" t="str">
        <f t="shared" si="32"/>
        <v>SpriteUi/Common/CharPic/141010</v>
      </c>
      <c r="AE42" s="2">
        <v>10141010</v>
      </c>
      <c r="AF42" s="2">
        <v>10141010</v>
      </c>
    </row>
    <row r="43" spans="1:32" x14ac:dyDescent="0.15">
      <c r="A43" s="2">
        <v>141011</v>
      </c>
      <c r="B43" s="2">
        <v>141011</v>
      </c>
      <c r="C43" s="8" t="s">
        <v>176</v>
      </c>
      <c r="D43" s="8" t="s">
        <v>177</v>
      </c>
      <c r="E43" s="8" t="str">
        <f t="shared" si="47"/>
        <v>CharacterName141011</v>
      </c>
      <c r="F43" s="8">
        <v>5</v>
      </c>
      <c r="G43" s="8" t="s">
        <v>89</v>
      </c>
      <c r="H43" s="8">
        <v>1</v>
      </c>
      <c r="I43" s="8">
        <v>1</v>
      </c>
      <c r="J43" s="2">
        <v>3</v>
      </c>
      <c r="K43" s="2">
        <v>1</v>
      </c>
      <c r="L43" s="8">
        <v>2</v>
      </c>
      <c r="M43" s="8">
        <v>2</v>
      </c>
      <c r="N43" s="2">
        <v>2</v>
      </c>
      <c r="O43" s="2">
        <v>1</v>
      </c>
      <c r="P43" s="2">
        <v>0</v>
      </c>
      <c r="Q43" s="2">
        <v>1</v>
      </c>
      <c r="R43" s="2" t="s">
        <v>102</v>
      </c>
      <c r="S43" s="2" t="s">
        <v>91</v>
      </c>
      <c r="T43" s="2" t="str">
        <f t="shared" si="17"/>
        <v>[0,2.8,-3.8]</v>
      </c>
      <c r="U43" s="2">
        <v>0</v>
      </c>
      <c r="V43" s="2" t="str">
        <f>V$1&amp;$B43</f>
        <v>CharacterDescribe141011</v>
      </c>
      <c r="W43" s="2" t="str">
        <f t="shared" si="31"/>
        <v>SpriteUi/VehicleIcon/141011</v>
      </c>
      <c r="X43" s="2" t="str">
        <f t="shared" si="32"/>
        <v>SpriteUi/Common/CharPic/141011</v>
      </c>
      <c r="Y43" s="2" t="str">
        <f>"CharacterBasic/"&amp;B43</f>
        <v>CharacterBasic/141011</v>
      </c>
      <c r="Z43" s="2" t="str">
        <f>"Carshow/VehicleUpgrade/"&amp;B43</f>
        <v>Carshow/VehicleUpgrade/141011</v>
      </c>
      <c r="AA43" s="2" t="str">
        <f>"Car/"&amp;B43</f>
        <v>Car/141011</v>
      </c>
      <c r="AB43" s="2" t="str">
        <f>"Human/"&amp;B43</f>
        <v>Human/141011</v>
      </c>
      <c r="AC43" s="2" t="str">
        <f>"Carshow/Card/"&amp;B43</f>
        <v>Carshow/Card/141011</v>
      </c>
      <c r="AD43" s="2" t="str">
        <f>"Carshow/Car/"&amp;B43</f>
        <v>Carshow/Car/141011</v>
      </c>
      <c r="AE43" s="2">
        <v>10141011</v>
      </c>
      <c r="AF43" s="2">
        <v>10141011</v>
      </c>
    </row>
    <row r="44" spans="1:32" x14ac:dyDescent="0.15">
      <c r="A44" s="2" t="str">
        <f t="shared" si="46"/>
        <v>//141012</v>
      </c>
      <c r="B44" s="2">
        <v>141012</v>
      </c>
      <c r="C44" s="7" t="s">
        <v>178</v>
      </c>
      <c r="D44" s="7"/>
      <c r="E44" s="7" t="str">
        <f t="shared" si="47"/>
        <v>CharacterName141012</v>
      </c>
      <c r="F44" s="7">
        <v>3</v>
      </c>
      <c r="G44" s="8" t="s">
        <v>89</v>
      </c>
      <c r="H44" s="8">
        <v>1</v>
      </c>
      <c r="I44" s="8">
        <v>1</v>
      </c>
      <c r="J44" s="2">
        <v>1</v>
      </c>
      <c r="K44" s="2">
        <v>1</v>
      </c>
      <c r="L44" s="7">
        <v>3</v>
      </c>
      <c r="M44" s="7">
        <v>1</v>
      </c>
      <c r="N44" s="2">
        <v>2</v>
      </c>
      <c r="O44" s="2">
        <v>1</v>
      </c>
      <c r="P44" s="9"/>
      <c r="Q44" s="2">
        <v>1</v>
      </c>
      <c r="R44" s="2" t="s">
        <v>102</v>
      </c>
      <c r="T44" s="2" t="str">
        <f t="shared" si="17"/>
        <v>[0,2.8,-3.8]</v>
      </c>
      <c r="V44" s="2" t="str">
        <f t="shared" si="13"/>
        <v>CharacterDescribe141012</v>
      </c>
      <c r="W44" s="2" t="str">
        <f t="shared" si="31"/>
        <v>SpriteUi/VehicleIcon/141012</v>
      </c>
      <c r="X44" s="2" t="str">
        <f t="shared" si="32"/>
        <v>SpriteUi/Common/CharPic/141012</v>
      </c>
      <c r="AE44" s="2">
        <v>10141012</v>
      </c>
      <c r="AF44" s="2">
        <v>10141012</v>
      </c>
    </row>
    <row r="45" spans="1:32" x14ac:dyDescent="0.15">
      <c r="A45" s="2" t="str">
        <f t="shared" si="46"/>
        <v>//141013</v>
      </c>
      <c r="B45" s="2">
        <v>141013</v>
      </c>
      <c r="C45" s="7" t="s">
        <v>179</v>
      </c>
      <c r="D45" s="7"/>
      <c r="E45" s="7" t="str">
        <f t="shared" si="47"/>
        <v>CharacterName141013</v>
      </c>
      <c r="F45" s="7">
        <v>3</v>
      </c>
      <c r="G45" s="8" t="s">
        <v>89</v>
      </c>
      <c r="H45" s="8">
        <v>1</v>
      </c>
      <c r="I45" s="8">
        <v>1</v>
      </c>
      <c r="J45" s="2">
        <v>1</v>
      </c>
      <c r="K45" s="2">
        <v>1</v>
      </c>
      <c r="L45" s="7">
        <v>3</v>
      </c>
      <c r="M45" s="7">
        <v>1</v>
      </c>
      <c r="N45" s="2">
        <v>2</v>
      </c>
      <c r="O45" s="2">
        <v>1</v>
      </c>
      <c r="Q45" s="2">
        <v>1</v>
      </c>
      <c r="R45" s="2" t="s">
        <v>102</v>
      </c>
      <c r="T45" s="2" t="str">
        <f t="shared" si="17"/>
        <v>[0,2.8,-3.8]</v>
      </c>
      <c r="V45" s="2" t="str">
        <f t="shared" si="13"/>
        <v>CharacterDescribe141013</v>
      </c>
      <c r="W45" s="2" t="str">
        <f t="shared" si="31"/>
        <v>SpriteUi/VehicleIcon/141013</v>
      </c>
      <c r="X45" s="2" t="str">
        <f t="shared" si="32"/>
        <v>SpriteUi/Common/CharPic/141013</v>
      </c>
      <c r="AE45" s="2">
        <v>10141013</v>
      </c>
      <c r="AF45" s="2">
        <v>10141013</v>
      </c>
    </row>
    <row r="46" spans="1:32" x14ac:dyDescent="0.15">
      <c r="A46" s="2" t="str">
        <f t="shared" si="46"/>
        <v>//141014</v>
      </c>
      <c r="B46" s="2">
        <v>141014</v>
      </c>
      <c r="C46" s="7" t="s">
        <v>180</v>
      </c>
      <c r="D46" s="7"/>
      <c r="E46" s="7" t="str">
        <f t="shared" si="47"/>
        <v>CharacterName141014</v>
      </c>
      <c r="F46" s="7">
        <v>3</v>
      </c>
      <c r="G46" s="8" t="s">
        <v>89</v>
      </c>
      <c r="H46" s="8">
        <v>1</v>
      </c>
      <c r="I46" s="8">
        <v>1</v>
      </c>
      <c r="J46" s="2">
        <v>1</v>
      </c>
      <c r="K46" s="2">
        <v>1</v>
      </c>
      <c r="L46" s="7">
        <v>3</v>
      </c>
      <c r="M46" s="7">
        <v>1</v>
      </c>
      <c r="N46" s="2">
        <v>2</v>
      </c>
      <c r="O46" s="2">
        <v>1</v>
      </c>
      <c r="P46" s="9"/>
      <c r="Q46" s="2">
        <v>1</v>
      </c>
      <c r="R46" s="2" t="s">
        <v>102</v>
      </c>
      <c r="T46" s="2" t="str">
        <f t="shared" si="17"/>
        <v>[0,2.8,-3.8]</v>
      </c>
      <c r="V46" s="2" t="str">
        <f t="shared" si="13"/>
        <v>CharacterDescribe141014</v>
      </c>
      <c r="W46" s="2" t="str">
        <f t="shared" si="31"/>
        <v>SpriteUi/VehicleIcon/141014</v>
      </c>
      <c r="X46" s="2" t="str">
        <f t="shared" si="32"/>
        <v>SpriteUi/Common/CharPic/141014</v>
      </c>
      <c r="AE46" s="2">
        <v>10141014</v>
      </c>
      <c r="AF46" s="2">
        <v>10141014</v>
      </c>
    </row>
    <row r="47" spans="1:32" x14ac:dyDescent="0.15">
      <c r="A47" s="2">
        <v>141015</v>
      </c>
      <c r="B47" s="2">
        <v>141015</v>
      </c>
      <c r="C47" s="7" t="s">
        <v>181</v>
      </c>
      <c r="D47" s="7" t="s">
        <v>182</v>
      </c>
      <c r="E47" s="7" t="str">
        <f t="shared" si="47"/>
        <v>CharacterName141015</v>
      </c>
      <c r="F47" s="7">
        <v>3</v>
      </c>
      <c r="G47" s="8" t="s">
        <v>89</v>
      </c>
      <c r="H47" s="8">
        <v>1</v>
      </c>
      <c r="I47" s="8">
        <v>1</v>
      </c>
      <c r="J47" s="2">
        <v>3</v>
      </c>
      <c r="K47" s="2">
        <v>1</v>
      </c>
      <c r="L47" s="7">
        <v>3</v>
      </c>
      <c r="M47" s="7">
        <v>1</v>
      </c>
      <c r="N47" s="2">
        <v>1</v>
      </c>
      <c r="O47" s="2">
        <v>2</v>
      </c>
      <c r="P47" s="2">
        <v>0</v>
      </c>
      <c r="Q47" s="2">
        <v>1</v>
      </c>
      <c r="R47" s="2" t="s">
        <v>102</v>
      </c>
      <c r="S47" s="2" t="s">
        <v>91</v>
      </c>
      <c r="T47" s="2" t="str">
        <f t="shared" si="17"/>
        <v>[0,2.8,-3.8]</v>
      </c>
      <c r="U47" s="2">
        <v>0</v>
      </c>
      <c r="V47" s="2" t="str">
        <f t="shared" si="13"/>
        <v>CharacterDescribe141015</v>
      </c>
      <c r="W47" s="2" t="str">
        <f t="shared" si="31"/>
        <v>SpriteUi/VehicleIcon/141015</v>
      </c>
      <c r="X47" s="2" t="str">
        <f t="shared" si="32"/>
        <v>SpriteUi/Common/CharPic/141015</v>
      </c>
      <c r="Y47" s="2" t="str">
        <f t="shared" ref="Y47:Y51" si="48">"CharacterBasic/"&amp;B47</f>
        <v>CharacterBasic/141015</v>
      </c>
      <c r="Z47" s="2" t="str">
        <f t="shared" ref="Z47:Z51" si="49">"Carshow/VehicleUpgrade/"&amp;B47</f>
        <v>Carshow/VehicleUpgrade/141015</v>
      </c>
      <c r="AA47" s="2" t="str">
        <f t="shared" ref="AA47:AA51" si="50">"Car/"&amp;B47</f>
        <v>Car/141015</v>
      </c>
      <c r="AB47" s="2" t="str">
        <f t="shared" ref="AB47:AB51" si="51">"Human/"&amp;B47</f>
        <v>Human/141015</v>
      </c>
      <c r="AC47" s="2" t="str">
        <f t="shared" ref="AC47:AC51" si="52">"Carshow/Card/"&amp;B47</f>
        <v>Carshow/Card/141015</v>
      </c>
      <c r="AD47" s="2" t="str">
        <f t="shared" ref="AD47:AD51" si="53">"Carshow/Car/"&amp;B47</f>
        <v>Carshow/Car/141015</v>
      </c>
      <c r="AE47" s="2">
        <v>10141015</v>
      </c>
      <c r="AF47" s="2">
        <v>10141015</v>
      </c>
    </row>
    <row r="48" spans="1:32" x14ac:dyDescent="0.15">
      <c r="A48" s="2" t="str">
        <f t="shared" si="46"/>
        <v>//141016</v>
      </c>
      <c r="B48" s="2">
        <v>141016</v>
      </c>
      <c r="C48" s="7" t="s">
        <v>183</v>
      </c>
      <c r="D48" s="7"/>
      <c r="E48" s="7" t="str">
        <f t="shared" si="47"/>
        <v>CharacterName141016</v>
      </c>
      <c r="F48" s="7">
        <v>3</v>
      </c>
      <c r="G48" s="8" t="s">
        <v>89</v>
      </c>
      <c r="H48" s="8">
        <v>1</v>
      </c>
      <c r="I48" s="8">
        <v>1</v>
      </c>
      <c r="J48" s="2">
        <v>1</v>
      </c>
      <c r="K48" s="2">
        <v>1</v>
      </c>
      <c r="L48" s="7">
        <v>3</v>
      </c>
      <c r="M48" s="7">
        <v>1</v>
      </c>
      <c r="N48" s="2">
        <v>2</v>
      </c>
      <c r="O48" s="2">
        <v>1</v>
      </c>
      <c r="P48" s="9"/>
      <c r="Q48" s="2">
        <v>1</v>
      </c>
      <c r="R48" s="2" t="s">
        <v>102</v>
      </c>
      <c r="T48" s="2" t="str">
        <f t="shared" si="17"/>
        <v>[0,2.8,-3.8]</v>
      </c>
      <c r="V48" s="2" t="str">
        <f t="shared" si="13"/>
        <v>CharacterDescribe141016</v>
      </c>
      <c r="W48" s="2" t="str">
        <f t="shared" si="31"/>
        <v>SpriteUi/VehicleIcon/141016</v>
      </c>
      <c r="X48" s="2" t="str">
        <f t="shared" si="32"/>
        <v>SpriteUi/Common/CharPic/141016</v>
      </c>
      <c r="AE48" s="2">
        <v>10141016</v>
      </c>
      <c r="AF48" s="2">
        <v>10141016</v>
      </c>
    </row>
    <row r="49" spans="1:32" x14ac:dyDescent="0.15">
      <c r="A49" s="2" t="str">
        <f t="shared" si="46"/>
        <v>//141017</v>
      </c>
      <c r="B49" s="2">
        <v>141017</v>
      </c>
      <c r="C49" s="7" t="s">
        <v>184</v>
      </c>
      <c r="D49" s="7"/>
      <c r="E49" s="7" t="str">
        <f t="shared" si="47"/>
        <v>CharacterName141017</v>
      </c>
      <c r="F49" s="7">
        <v>3</v>
      </c>
      <c r="G49" s="8" t="s">
        <v>89</v>
      </c>
      <c r="H49" s="8">
        <v>1</v>
      </c>
      <c r="I49" s="8">
        <v>1</v>
      </c>
      <c r="J49" s="2">
        <v>1</v>
      </c>
      <c r="K49" s="2">
        <v>1</v>
      </c>
      <c r="L49" s="7">
        <v>3</v>
      </c>
      <c r="M49" s="7">
        <v>1</v>
      </c>
      <c r="N49" s="2">
        <v>2</v>
      </c>
      <c r="O49" s="2">
        <v>1</v>
      </c>
      <c r="Q49" s="2">
        <v>1</v>
      </c>
      <c r="R49" s="2" t="s">
        <v>102</v>
      </c>
      <c r="T49" s="2" t="str">
        <f t="shared" si="17"/>
        <v>[0,2.8,-3.8]</v>
      </c>
      <c r="V49" s="2" t="str">
        <f t="shared" si="13"/>
        <v>CharacterDescribe141017</v>
      </c>
      <c r="W49" s="2" t="str">
        <f t="shared" si="31"/>
        <v>SpriteUi/VehicleIcon/141017</v>
      </c>
      <c r="X49" s="2" t="str">
        <f t="shared" si="32"/>
        <v>SpriteUi/Common/CharPic/141017</v>
      </c>
      <c r="AE49" s="2">
        <v>10141017</v>
      </c>
      <c r="AF49" s="2">
        <v>10141017</v>
      </c>
    </row>
    <row r="50" spans="1:32" x14ac:dyDescent="0.15">
      <c r="A50" s="2">
        <f>B50</f>
        <v>141018</v>
      </c>
      <c r="B50" s="2">
        <v>141018</v>
      </c>
      <c r="C50" s="7" t="s">
        <v>165</v>
      </c>
      <c r="D50" s="7" t="s">
        <v>185</v>
      </c>
      <c r="E50" s="7" t="str">
        <f t="shared" si="47"/>
        <v>CharacterName141018</v>
      </c>
      <c r="F50" s="7">
        <v>3</v>
      </c>
      <c r="G50" s="8" t="s">
        <v>89</v>
      </c>
      <c r="H50" s="8">
        <v>1</v>
      </c>
      <c r="I50" s="8">
        <v>1</v>
      </c>
      <c r="J50" s="2">
        <v>4</v>
      </c>
      <c r="K50" s="2">
        <v>1</v>
      </c>
      <c r="L50" s="7">
        <v>3</v>
      </c>
      <c r="M50" s="7">
        <v>1</v>
      </c>
      <c r="N50" s="2">
        <v>1</v>
      </c>
      <c r="O50" s="2">
        <v>2</v>
      </c>
      <c r="P50" s="9">
        <v>0</v>
      </c>
      <c r="Q50" s="2">
        <v>1</v>
      </c>
      <c r="R50" s="2" t="str">
        <f>$R$31</f>
        <v>{"Mana":1000,"HurtEngry":3.5,"CriDmgInc":1.5,"Speed":25,"InitMana":300,"ManaGains":100}</v>
      </c>
      <c r="S50" s="2" t="s">
        <v>91</v>
      </c>
      <c r="T50" s="2" t="str">
        <f t="shared" si="17"/>
        <v>[0,2.8,-3.8]</v>
      </c>
      <c r="U50" s="2">
        <v>0</v>
      </c>
      <c r="V50" s="2" t="str">
        <f t="shared" si="13"/>
        <v>CharacterDescribe141018</v>
      </c>
      <c r="W50" s="2" t="str">
        <f t="shared" si="31"/>
        <v>SpriteUi/VehicleIcon/141018</v>
      </c>
      <c r="X50" s="2" t="str">
        <f t="shared" si="32"/>
        <v>SpriteUi/Common/CharPic/141018</v>
      </c>
      <c r="Y50" s="2" t="str">
        <f t="shared" si="48"/>
        <v>CharacterBasic/141018</v>
      </c>
      <c r="Z50" s="2" t="str">
        <f t="shared" si="49"/>
        <v>Carshow/VehicleUpgrade/141018</v>
      </c>
      <c r="AA50" s="2" t="str">
        <f t="shared" si="50"/>
        <v>Car/141018</v>
      </c>
      <c r="AB50" s="2" t="str">
        <f t="shared" si="51"/>
        <v>Human/141018</v>
      </c>
      <c r="AC50" s="2" t="str">
        <f t="shared" si="52"/>
        <v>Carshow/Card/141018</v>
      </c>
      <c r="AD50" s="2" t="str">
        <f t="shared" si="53"/>
        <v>Carshow/Car/141018</v>
      </c>
      <c r="AE50" s="2">
        <v>10141018</v>
      </c>
      <c r="AF50" s="2">
        <v>10141018</v>
      </c>
    </row>
    <row r="51" spans="1:32" x14ac:dyDescent="0.15">
      <c r="A51" s="2">
        <v>141019</v>
      </c>
      <c r="B51" s="2">
        <v>141019</v>
      </c>
      <c r="C51" s="7" t="s">
        <v>186</v>
      </c>
      <c r="D51" s="7" t="s">
        <v>187</v>
      </c>
      <c r="E51" s="7" t="str">
        <f t="shared" si="47"/>
        <v>CharacterName141019</v>
      </c>
      <c r="F51" s="7">
        <v>3</v>
      </c>
      <c r="G51" s="8" t="s">
        <v>89</v>
      </c>
      <c r="H51" s="8">
        <v>1</v>
      </c>
      <c r="I51" s="8">
        <v>1</v>
      </c>
      <c r="J51" s="2">
        <v>4</v>
      </c>
      <c r="K51" s="2">
        <v>1</v>
      </c>
      <c r="L51" s="7">
        <v>3</v>
      </c>
      <c r="M51" s="7">
        <v>1</v>
      </c>
      <c r="N51" s="2">
        <v>2</v>
      </c>
      <c r="O51" s="2">
        <v>1</v>
      </c>
      <c r="P51" s="2">
        <v>0</v>
      </c>
      <c r="Q51" s="2">
        <v>1</v>
      </c>
      <c r="R51" s="2" t="s">
        <v>102</v>
      </c>
      <c r="S51" s="2" t="s">
        <v>97</v>
      </c>
      <c r="T51" s="2" t="str">
        <f t="shared" si="17"/>
        <v>[0,2.8,-3.8]</v>
      </c>
      <c r="U51" s="2">
        <v>0</v>
      </c>
      <c r="V51" s="2" t="str">
        <f t="shared" si="13"/>
        <v>CharacterDescribe141019</v>
      </c>
      <c r="W51" s="2" t="str">
        <f t="shared" si="31"/>
        <v>SpriteUi/VehicleIcon/141019</v>
      </c>
      <c r="X51" s="2" t="str">
        <f t="shared" si="32"/>
        <v>SpriteUi/Common/CharPic/141019</v>
      </c>
      <c r="Y51" s="2" t="str">
        <f t="shared" si="48"/>
        <v>CharacterBasic/141019</v>
      </c>
      <c r="Z51" s="2" t="str">
        <f t="shared" si="49"/>
        <v>Carshow/VehicleUpgrade/141019</v>
      </c>
      <c r="AA51" s="2" t="str">
        <f t="shared" si="50"/>
        <v>Car/141019</v>
      </c>
      <c r="AB51" s="2" t="str">
        <f t="shared" si="51"/>
        <v>Human/141019</v>
      </c>
      <c r="AC51" s="2" t="str">
        <f t="shared" si="52"/>
        <v>Carshow/Card/141019</v>
      </c>
      <c r="AD51" s="2" t="str">
        <f t="shared" si="53"/>
        <v>Carshow/Car/141019</v>
      </c>
      <c r="AE51" s="2">
        <v>10141019</v>
      </c>
      <c r="AF51" s="2">
        <v>10141019</v>
      </c>
    </row>
    <row r="52" spans="1:32" x14ac:dyDescent="0.15">
      <c r="A52" s="2" t="str">
        <f t="shared" si="46"/>
        <v>//141020</v>
      </c>
      <c r="B52" s="2">
        <v>141020</v>
      </c>
      <c r="C52" s="7" t="s">
        <v>188</v>
      </c>
      <c r="D52" s="7"/>
      <c r="E52" s="7" t="str">
        <f t="shared" si="47"/>
        <v>CharacterName141020</v>
      </c>
      <c r="F52" s="7">
        <v>3</v>
      </c>
      <c r="G52" s="8" t="s">
        <v>89</v>
      </c>
      <c r="H52" s="8">
        <v>1</v>
      </c>
      <c r="I52" s="8">
        <v>1</v>
      </c>
      <c r="J52" s="2">
        <v>1</v>
      </c>
      <c r="K52" s="2">
        <v>1</v>
      </c>
      <c r="L52" s="7">
        <v>3</v>
      </c>
      <c r="M52" s="7">
        <v>1</v>
      </c>
      <c r="N52" s="2">
        <v>2</v>
      </c>
      <c r="O52" s="2">
        <v>1</v>
      </c>
      <c r="P52" s="9"/>
      <c r="Q52" s="2">
        <v>1</v>
      </c>
      <c r="R52" s="2" t="s">
        <v>102</v>
      </c>
      <c r="T52" s="2" t="str">
        <f t="shared" si="17"/>
        <v>[0,2.8,-3.8]</v>
      </c>
      <c r="V52" s="2" t="str">
        <f t="shared" si="13"/>
        <v>CharacterDescribe141020</v>
      </c>
      <c r="W52" s="2" t="str">
        <f t="shared" si="31"/>
        <v>SpriteUi/VehicleIcon/141020</v>
      </c>
      <c r="X52" s="2" t="str">
        <f t="shared" si="32"/>
        <v>SpriteUi/Common/CharPic/141020</v>
      </c>
      <c r="AE52" s="2">
        <v>10141020</v>
      </c>
      <c r="AF52" s="2">
        <v>10141020</v>
      </c>
    </row>
    <row r="53" spans="1:32" x14ac:dyDescent="0.15">
      <c r="A53" s="4" t="s">
        <v>189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x14ac:dyDescent="0.15">
      <c r="A54" s="2">
        <f t="shared" ref="A54:A58" si="54">B54</f>
        <v>143001</v>
      </c>
      <c r="B54" s="2">
        <v>143001</v>
      </c>
      <c r="C54" s="5" t="s">
        <v>190</v>
      </c>
      <c r="D54" s="5" t="s">
        <v>190</v>
      </c>
      <c r="E54" s="5" t="str">
        <f t="shared" ref="E54:E58" si="55">"CharacterName"&amp;B54</f>
        <v>CharacterName143001</v>
      </c>
      <c r="F54" s="5">
        <v>1</v>
      </c>
      <c r="G54" s="5" t="s">
        <v>89</v>
      </c>
      <c r="H54" s="5">
        <v>1</v>
      </c>
      <c r="I54" s="5">
        <v>0</v>
      </c>
      <c r="J54" s="2">
        <v>1</v>
      </c>
      <c r="K54" s="2">
        <v>1</v>
      </c>
      <c r="L54" s="2">
        <v>4</v>
      </c>
      <c r="M54" s="2">
        <v>0</v>
      </c>
      <c r="N54" s="2">
        <v>1</v>
      </c>
      <c r="O54" s="2">
        <v>1</v>
      </c>
      <c r="P54" s="9">
        <v>0</v>
      </c>
      <c r="Q54" s="2">
        <v>1</v>
      </c>
      <c r="R54" s="2" t="s">
        <v>191</v>
      </c>
      <c r="S54" s="2" t="s">
        <v>91</v>
      </c>
      <c r="T54" s="2" t="str">
        <f>T13</f>
        <v>[0,2.8,-3.8]</v>
      </c>
      <c r="U54" s="2">
        <v>0</v>
      </c>
      <c r="V54" s="2" t="str">
        <f>V$1&amp;$B54</f>
        <v>CharacterDescribe143001</v>
      </c>
      <c r="W54" s="2" t="str">
        <f t="shared" ref="W54:W58" si="56">"SpriteUi/VehicleIcon/"&amp;$B54</f>
        <v>SpriteUi/VehicleIcon/143001</v>
      </c>
      <c r="X54" s="2" t="str">
        <f t="shared" si="12"/>
        <v>SpriteUi/Common/CharPic/143001</v>
      </c>
      <c r="Y54" s="2" t="str">
        <f>"CharacterBasic/"&amp;B54</f>
        <v>CharacterBasic/143001</v>
      </c>
      <c r="Z54" s="2" t="str">
        <f>"Carshow/VehicleUpgrade/"&amp;B54</f>
        <v>Carshow/VehicleUpgrade/143001</v>
      </c>
      <c r="AA54" s="2" t="str">
        <f t="shared" ref="AA54:AA58" si="57">"Car/"&amp;B54</f>
        <v>Car/143001</v>
      </c>
      <c r="AB54" s="2" t="str">
        <f t="shared" ref="AB54:AB58" si="58">"Human/"&amp;B54</f>
        <v>Human/143001</v>
      </c>
      <c r="AC54" s="2" t="str">
        <f t="shared" ref="AC54:AC58" si="59">"Carshow/Card/"&amp;B54</f>
        <v>Carshow/Card/143001</v>
      </c>
      <c r="AD54" s="2" t="str">
        <f t="shared" ref="AD54:AD58" si="60">"Carshow/Car/"&amp;B54</f>
        <v>Carshow/Car/143001</v>
      </c>
      <c r="AE54" s="2">
        <v>10143001</v>
      </c>
      <c r="AF54" s="2">
        <v>10143001</v>
      </c>
    </row>
    <row r="55" spans="1:32" x14ac:dyDescent="0.15">
      <c r="A55" s="2" t="str">
        <f>"//"&amp;B55</f>
        <v>//143002</v>
      </c>
      <c r="B55" s="2">
        <v>143002</v>
      </c>
      <c r="C55" s="11" t="s">
        <v>192</v>
      </c>
      <c r="D55" s="11" t="s">
        <v>192</v>
      </c>
      <c r="E55" s="5" t="str">
        <f t="shared" si="55"/>
        <v>CharacterName143002</v>
      </c>
      <c r="F55" s="5">
        <v>1</v>
      </c>
      <c r="G55" s="5" t="s">
        <v>89</v>
      </c>
      <c r="H55" s="5">
        <v>1</v>
      </c>
      <c r="I55" s="5">
        <v>0</v>
      </c>
      <c r="J55" s="2">
        <v>2</v>
      </c>
      <c r="K55" s="2">
        <v>1</v>
      </c>
      <c r="L55" s="2">
        <v>4</v>
      </c>
      <c r="M55" s="2">
        <v>0</v>
      </c>
      <c r="N55" s="2">
        <v>2</v>
      </c>
      <c r="O55" s="2">
        <v>1</v>
      </c>
      <c r="P55" s="2">
        <v>0</v>
      </c>
      <c r="Q55" s="2">
        <v>1</v>
      </c>
      <c r="R55" s="2" t="s">
        <v>102</v>
      </c>
      <c r="S55" s="2" t="s">
        <v>97</v>
      </c>
      <c r="T55" s="2" t="str">
        <f>T54</f>
        <v>[0,2.8,-3.8]</v>
      </c>
      <c r="U55" s="2">
        <v>0</v>
      </c>
      <c r="V55" s="2" t="str">
        <f>V$1&amp;$B55</f>
        <v>CharacterDescribe143002</v>
      </c>
      <c r="W55" s="2" t="str">
        <f t="shared" si="56"/>
        <v>SpriteUi/VehicleIcon/143002</v>
      </c>
      <c r="X55" s="2" t="str">
        <f t="shared" si="12"/>
        <v>SpriteUi/Common/CharPic/143002</v>
      </c>
      <c r="Y55" s="2" t="str">
        <f>"CharacterBasic/"&amp;B55</f>
        <v>CharacterBasic/143002</v>
      </c>
      <c r="Z55" s="2" t="str">
        <f>"Carshow/VehicleUpgrade/"&amp;B55</f>
        <v>Carshow/VehicleUpgrade/143002</v>
      </c>
      <c r="AA55" s="2" t="str">
        <f t="shared" si="57"/>
        <v>Car/143002</v>
      </c>
      <c r="AB55" s="2" t="str">
        <f t="shared" si="58"/>
        <v>Human/143002</v>
      </c>
      <c r="AC55" s="2" t="str">
        <f t="shared" si="59"/>
        <v>Carshow/Card/143002</v>
      </c>
      <c r="AD55" s="2" t="str">
        <f t="shared" si="60"/>
        <v>Carshow/Car/143002</v>
      </c>
      <c r="AE55" s="2">
        <v>10143002</v>
      </c>
      <c r="AF55" s="2">
        <v>10143002</v>
      </c>
    </row>
    <row r="56" spans="1:32" x14ac:dyDescent="0.15">
      <c r="A56" s="2">
        <f t="shared" si="54"/>
        <v>143003</v>
      </c>
      <c r="B56" s="2">
        <v>143003</v>
      </c>
      <c r="C56" s="5" t="s">
        <v>193</v>
      </c>
      <c r="D56" s="5" t="s">
        <v>193</v>
      </c>
      <c r="E56" s="5" t="str">
        <f t="shared" si="55"/>
        <v>CharacterName143003</v>
      </c>
      <c r="F56" s="5">
        <v>1</v>
      </c>
      <c r="G56" s="5" t="s">
        <v>89</v>
      </c>
      <c r="H56" s="5">
        <v>1</v>
      </c>
      <c r="I56" s="5">
        <v>0</v>
      </c>
      <c r="J56" s="2">
        <v>3</v>
      </c>
      <c r="K56" s="2">
        <v>1</v>
      </c>
      <c r="L56" s="2">
        <v>4</v>
      </c>
      <c r="M56" s="2">
        <v>0</v>
      </c>
      <c r="N56" s="2">
        <v>1</v>
      </c>
      <c r="O56" s="2">
        <v>1</v>
      </c>
      <c r="P56" s="9">
        <v>0</v>
      </c>
      <c r="Q56" s="2">
        <v>1</v>
      </c>
      <c r="R56" s="2" t="s">
        <v>102</v>
      </c>
      <c r="S56" s="2" t="s">
        <v>91</v>
      </c>
      <c r="T56" s="2" t="str">
        <f t="shared" ref="T56:T58" si="61">T55</f>
        <v>[0,2.8,-3.8]</v>
      </c>
      <c r="U56" s="2">
        <v>0</v>
      </c>
      <c r="V56" s="2" t="str">
        <f>V$1&amp;$B56</f>
        <v>CharacterDescribe143003</v>
      </c>
      <c r="W56" s="2" t="str">
        <f t="shared" si="56"/>
        <v>SpriteUi/VehicleIcon/143003</v>
      </c>
      <c r="X56" s="2" t="str">
        <f t="shared" si="12"/>
        <v>SpriteUi/Common/CharPic/143003</v>
      </c>
      <c r="Y56" s="2" t="str">
        <f>"CharacterBasic/"&amp;B56</f>
        <v>CharacterBasic/143003</v>
      </c>
      <c r="Z56" s="2" t="str">
        <f>"Carshow/VehicleUpgrade/"&amp;B56</f>
        <v>Carshow/VehicleUpgrade/143003</v>
      </c>
      <c r="AA56" s="2" t="str">
        <f t="shared" si="57"/>
        <v>Car/143003</v>
      </c>
      <c r="AB56" s="2" t="str">
        <f t="shared" si="58"/>
        <v>Human/143003</v>
      </c>
      <c r="AC56" s="2" t="str">
        <f t="shared" si="59"/>
        <v>Carshow/Card/143003</v>
      </c>
      <c r="AD56" s="2" t="str">
        <f t="shared" si="60"/>
        <v>Carshow/Car/143003</v>
      </c>
      <c r="AE56" s="2">
        <v>10143003</v>
      </c>
      <c r="AF56" s="2">
        <v>10143003</v>
      </c>
    </row>
    <row r="57" spans="1:32" x14ac:dyDescent="0.15">
      <c r="A57" s="2">
        <f t="shared" si="54"/>
        <v>143004</v>
      </c>
      <c r="B57" s="2">
        <v>143004</v>
      </c>
      <c r="C57" s="5" t="s">
        <v>194</v>
      </c>
      <c r="D57" s="5" t="s">
        <v>194</v>
      </c>
      <c r="E57" s="5" t="str">
        <f t="shared" si="55"/>
        <v>CharacterName143004</v>
      </c>
      <c r="F57" s="5">
        <v>1</v>
      </c>
      <c r="G57" s="5" t="s">
        <v>89</v>
      </c>
      <c r="H57" s="5">
        <v>1</v>
      </c>
      <c r="I57" s="5">
        <v>0</v>
      </c>
      <c r="J57" s="2">
        <v>2</v>
      </c>
      <c r="K57" s="2">
        <v>1</v>
      </c>
      <c r="L57" s="2">
        <v>4</v>
      </c>
      <c r="M57" s="2">
        <v>0</v>
      </c>
      <c r="N57" s="2">
        <v>2</v>
      </c>
      <c r="O57" s="2">
        <v>1</v>
      </c>
      <c r="P57" s="2">
        <v>0</v>
      </c>
      <c r="Q57" s="2">
        <v>1</v>
      </c>
      <c r="R57" s="2" t="s">
        <v>337</v>
      </c>
      <c r="S57" s="2" t="s">
        <v>97</v>
      </c>
      <c r="T57" s="2" t="str">
        <f t="shared" si="61"/>
        <v>[0,2.8,-3.8]</v>
      </c>
      <c r="U57" s="2">
        <v>0</v>
      </c>
      <c r="V57" s="2" t="str">
        <f>V$1&amp;$B57</f>
        <v>CharacterDescribe143004</v>
      </c>
      <c r="W57" s="2" t="str">
        <f t="shared" si="56"/>
        <v>SpriteUi/VehicleIcon/143004</v>
      </c>
      <c r="X57" s="2" t="str">
        <f t="shared" si="12"/>
        <v>SpriteUi/Common/CharPic/143004</v>
      </c>
      <c r="Y57" s="2" t="str">
        <f>"CharacterBasic/"&amp;B57</f>
        <v>CharacterBasic/143004</v>
      </c>
      <c r="Z57" s="2" t="str">
        <f>"Carshow/VehicleUpgrade/"&amp;B57</f>
        <v>Carshow/VehicleUpgrade/143004</v>
      </c>
      <c r="AA57" s="2" t="str">
        <f t="shared" si="57"/>
        <v>Car/143004</v>
      </c>
      <c r="AB57" s="2" t="str">
        <f t="shared" si="58"/>
        <v>Human/143004</v>
      </c>
      <c r="AC57" s="2" t="str">
        <f t="shared" si="59"/>
        <v>Carshow/Card/143004</v>
      </c>
      <c r="AD57" s="2" t="str">
        <f t="shared" si="60"/>
        <v>Carshow/Car/143004</v>
      </c>
      <c r="AE57" s="2">
        <v>10143004</v>
      </c>
      <c r="AF57" s="2">
        <v>10143004</v>
      </c>
    </row>
    <row r="58" spans="1:32" x14ac:dyDescent="0.15">
      <c r="A58" s="2">
        <f t="shared" si="54"/>
        <v>143005</v>
      </c>
      <c r="B58" s="2">
        <v>143005</v>
      </c>
      <c r="C58" s="5" t="s">
        <v>195</v>
      </c>
      <c r="D58" s="5" t="s">
        <v>195</v>
      </c>
      <c r="E58" s="5" t="str">
        <f t="shared" si="55"/>
        <v>CharacterName143005</v>
      </c>
      <c r="F58" s="5">
        <v>1</v>
      </c>
      <c r="G58" s="5" t="s">
        <v>89</v>
      </c>
      <c r="H58" s="5">
        <v>1</v>
      </c>
      <c r="I58" s="5">
        <v>0</v>
      </c>
      <c r="J58" s="2">
        <v>4</v>
      </c>
      <c r="K58" s="2">
        <v>1</v>
      </c>
      <c r="L58" s="2">
        <v>4</v>
      </c>
      <c r="M58" s="2">
        <v>0</v>
      </c>
      <c r="N58" s="2">
        <v>3</v>
      </c>
      <c r="O58" s="2">
        <v>2</v>
      </c>
      <c r="P58" s="9">
        <v>0</v>
      </c>
      <c r="Q58" s="2">
        <v>1</v>
      </c>
      <c r="R58" s="2" t="s">
        <v>102</v>
      </c>
      <c r="S58" s="2" t="s">
        <v>91</v>
      </c>
      <c r="T58" s="2" t="str">
        <f t="shared" si="61"/>
        <v>[0,2.8,-3.8]</v>
      </c>
      <c r="U58" s="2">
        <v>0</v>
      </c>
      <c r="V58" s="2" t="str">
        <f>V$1&amp;$B58</f>
        <v>CharacterDescribe143005</v>
      </c>
      <c r="W58" s="2" t="str">
        <f t="shared" si="56"/>
        <v>SpriteUi/VehicleIcon/143005</v>
      </c>
      <c r="X58" s="2" t="str">
        <f t="shared" si="12"/>
        <v>SpriteUi/Common/CharPic/143005</v>
      </c>
      <c r="Y58" s="2" t="str">
        <f>"CharacterBasic/"&amp;B58</f>
        <v>CharacterBasic/143005</v>
      </c>
      <c r="Z58" s="2" t="str">
        <f>"Carshow/VehicleUpgrade/"&amp;B58</f>
        <v>Carshow/VehicleUpgrade/143005</v>
      </c>
      <c r="AA58" s="2" t="str">
        <f t="shared" si="57"/>
        <v>Car/143005</v>
      </c>
      <c r="AB58" s="2" t="str">
        <f t="shared" si="58"/>
        <v>Human/143005</v>
      </c>
      <c r="AC58" s="2" t="str">
        <f t="shared" si="59"/>
        <v>Carshow/Card/143005</v>
      </c>
      <c r="AD58" s="2" t="str">
        <f t="shared" si="60"/>
        <v>Carshow/Car/143005</v>
      </c>
      <c r="AE58" s="2">
        <v>10143005</v>
      </c>
      <c r="AF58" s="2">
        <v>10143005</v>
      </c>
    </row>
    <row r="59" spans="1:32" x14ac:dyDescent="0.15">
      <c r="A59" s="4" t="s">
        <v>196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3"/>
      <c r="AA59" s="3"/>
      <c r="AB59" s="3"/>
      <c r="AC59" s="3"/>
      <c r="AD59" s="4"/>
      <c r="AE59" s="4"/>
      <c r="AF59" s="4"/>
    </row>
    <row r="60" spans="1:32" x14ac:dyDescent="0.15">
      <c r="A60" s="2">
        <f t="shared" ref="A60:A63" si="62">B60</f>
        <v>101</v>
      </c>
      <c r="B60" s="2">
        <v>101</v>
      </c>
      <c r="C60" s="2" t="s">
        <v>197</v>
      </c>
      <c r="D60" s="2" t="s">
        <v>198</v>
      </c>
      <c r="E60" s="2" t="str">
        <f t="shared" ref="E60" si="63">"CharacterName"&amp;B60</f>
        <v>CharacterName101</v>
      </c>
      <c r="F60" s="2">
        <v>0</v>
      </c>
      <c r="G60" s="2" t="s">
        <v>89</v>
      </c>
      <c r="H60" s="2">
        <v>0</v>
      </c>
      <c r="I60" s="2">
        <v>0</v>
      </c>
      <c r="J60" s="2">
        <v>1</v>
      </c>
      <c r="K60" s="2">
        <v>2</v>
      </c>
      <c r="L60" s="2">
        <v>3</v>
      </c>
      <c r="M60" s="2">
        <v>2</v>
      </c>
      <c r="N60" s="2">
        <v>1</v>
      </c>
      <c r="O60" s="2">
        <v>1</v>
      </c>
      <c r="P60" s="9">
        <v>0</v>
      </c>
      <c r="Q60" s="2">
        <v>2</v>
      </c>
      <c r="R60" s="2" t="s">
        <v>102</v>
      </c>
      <c r="S60" s="2" t="s">
        <v>103</v>
      </c>
      <c r="T60" s="2" t="str">
        <f>T13</f>
        <v>[0,2.8,-3.8]</v>
      </c>
      <c r="U60" s="2">
        <v>0</v>
      </c>
      <c r="V60" s="2" t="str">
        <f>V$1&amp;$B60</f>
        <v>CharacterDescribe101</v>
      </c>
      <c r="W60" s="2" t="str">
        <f t="shared" ref="W60" si="64">"SpriteUi/VehicleIcon/"&amp;$B60</f>
        <v>SpriteUi/VehicleIcon/101</v>
      </c>
      <c r="X60" s="2" t="s">
        <v>104</v>
      </c>
      <c r="Y60" s="2" t="s">
        <v>199</v>
      </c>
      <c r="Z60" s="2" t="str">
        <f t="shared" ref="Z60:Z63" si="65">Y60</f>
        <v>CharacterBasic/Boss101</v>
      </c>
      <c r="AA60" s="2" t="s">
        <v>200</v>
      </c>
      <c r="AB60" s="2" t="str">
        <f t="shared" ref="AB60:AB62" si="66">Z60</f>
        <v>CharacterBasic/Boss101</v>
      </c>
      <c r="AC60" s="2" t="s">
        <v>201</v>
      </c>
      <c r="AD60" s="2" t="s">
        <v>108</v>
      </c>
      <c r="AE60" s="2">
        <v>0</v>
      </c>
      <c r="AF60" s="2">
        <v>0</v>
      </c>
    </row>
    <row r="61" spans="1:32" x14ac:dyDescent="0.15">
      <c r="A61" s="2">
        <f t="shared" si="62"/>
        <v>1001</v>
      </c>
      <c r="B61" s="2">
        <v>1001</v>
      </c>
      <c r="C61" s="2" t="s">
        <v>197</v>
      </c>
      <c r="D61" s="2" t="s">
        <v>198</v>
      </c>
      <c r="E61" s="2" t="str">
        <f>E60</f>
        <v>CharacterName101</v>
      </c>
      <c r="F61" s="2">
        <f t="shared" ref="F61:V62" si="67">F60</f>
        <v>0</v>
      </c>
      <c r="G61" s="2" t="str">
        <f t="shared" si="67"/>
        <v>RoleEntity</v>
      </c>
      <c r="H61" s="2">
        <v>0</v>
      </c>
      <c r="I61" s="2">
        <f t="shared" si="67"/>
        <v>0</v>
      </c>
      <c r="J61" s="2">
        <f t="shared" si="67"/>
        <v>1</v>
      </c>
      <c r="K61" s="2">
        <f t="shared" si="67"/>
        <v>2</v>
      </c>
      <c r="L61" s="2">
        <f t="shared" si="67"/>
        <v>3</v>
      </c>
      <c r="M61" s="2">
        <f t="shared" si="67"/>
        <v>2</v>
      </c>
      <c r="N61" s="2">
        <f t="shared" si="67"/>
        <v>1</v>
      </c>
      <c r="O61" s="2">
        <f t="shared" si="67"/>
        <v>1</v>
      </c>
      <c r="P61" s="2">
        <f t="shared" si="67"/>
        <v>0</v>
      </c>
      <c r="Q61" s="2">
        <f t="shared" si="67"/>
        <v>2</v>
      </c>
      <c r="R61" s="2" t="str">
        <f t="shared" si="67"/>
        <v>{"Mana":1000,"HurtEngry":3.5,"CriDmgInc":1.5,"Speed":20,"ManaGains":100}</v>
      </c>
      <c r="S61" s="2" t="str">
        <f t="shared" si="67"/>
        <v>[0,3.5,0]</v>
      </c>
      <c r="T61" s="2" t="str">
        <f t="shared" si="67"/>
        <v>[0,2.8,-3.8]</v>
      </c>
      <c r="U61" s="2">
        <f t="shared" si="67"/>
        <v>0</v>
      </c>
      <c r="V61" s="2" t="str">
        <f t="shared" si="67"/>
        <v>CharacterDescribe101</v>
      </c>
      <c r="W61" s="2" t="str">
        <f>W60</f>
        <v>SpriteUi/VehicleIcon/101</v>
      </c>
      <c r="X61" s="2" t="s">
        <v>104</v>
      </c>
      <c r="Y61" s="2" t="s">
        <v>199</v>
      </c>
      <c r="Z61" s="2" t="str">
        <f t="shared" si="65"/>
        <v>CharacterBasic/Boss101</v>
      </c>
      <c r="AA61" s="2" t="s">
        <v>200</v>
      </c>
      <c r="AB61" s="2" t="str">
        <f t="shared" si="66"/>
        <v>CharacterBasic/Boss101</v>
      </c>
      <c r="AC61" s="2" t="s">
        <v>201</v>
      </c>
      <c r="AD61" s="2" t="s">
        <v>108</v>
      </c>
      <c r="AE61" s="2">
        <v>0</v>
      </c>
      <c r="AF61" s="2">
        <v>0</v>
      </c>
    </row>
    <row r="62" spans="1:32" x14ac:dyDescent="0.15">
      <c r="A62" s="2">
        <f t="shared" si="62"/>
        <v>1002</v>
      </c>
      <c r="B62" s="2">
        <v>1002</v>
      </c>
      <c r="C62" s="2" t="s">
        <v>197</v>
      </c>
      <c r="D62" s="2" t="s">
        <v>198</v>
      </c>
      <c r="E62" s="2" t="str">
        <f>E61</f>
        <v>CharacterName101</v>
      </c>
      <c r="F62" s="2">
        <f t="shared" si="67"/>
        <v>0</v>
      </c>
      <c r="G62" s="2" t="str">
        <f t="shared" si="67"/>
        <v>RoleEntity</v>
      </c>
      <c r="H62" s="2">
        <v>0</v>
      </c>
      <c r="I62" s="2">
        <f t="shared" si="67"/>
        <v>0</v>
      </c>
      <c r="J62" s="2">
        <f t="shared" si="67"/>
        <v>1</v>
      </c>
      <c r="K62" s="2">
        <f t="shared" si="67"/>
        <v>2</v>
      </c>
      <c r="L62" s="2">
        <f t="shared" si="67"/>
        <v>3</v>
      </c>
      <c r="M62" s="2">
        <f t="shared" si="67"/>
        <v>2</v>
      </c>
      <c r="N62" s="2">
        <f t="shared" si="67"/>
        <v>1</v>
      </c>
      <c r="O62" s="2">
        <f t="shared" si="67"/>
        <v>1</v>
      </c>
      <c r="P62" s="2">
        <f t="shared" si="67"/>
        <v>0</v>
      </c>
      <c r="Q62" s="2">
        <f t="shared" si="67"/>
        <v>2</v>
      </c>
      <c r="R62" s="2" t="str">
        <f t="shared" si="67"/>
        <v>{"Mana":1000,"HurtEngry":3.5,"CriDmgInc":1.5,"Speed":20,"ManaGains":100}</v>
      </c>
      <c r="S62" s="2" t="str">
        <f t="shared" si="67"/>
        <v>[0,3.5,0]</v>
      </c>
      <c r="T62" s="2" t="str">
        <f t="shared" si="67"/>
        <v>[0,2.8,-3.8]</v>
      </c>
      <c r="U62" s="2">
        <f t="shared" si="67"/>
        <v>0</v>
      </c>
      <c r="V62" s="2" t="str">
        <f t="shared" si="67"/>
        <v>CharacterDescribe101</v>
      </c>
      <c r="W62" s="2" t="str">
        <f>W61</f>
        <v>SpriteUi/VehicleIcon/101</v>
      </c>
      <c r="X62" s="2" t="s">
        <v>104</v>
      </c>
      <c r="Y62" s="2" t="s">
        <v>199</v>
      </c>
      <c r="Z62" s="2" t="str">
        <f t="shared" si="65"/>
        <v>CharacterBasic/Boss101</v>
      </c>
      <c r="AA62" s="2" t="s">
        <v>200</v>
      </c>
      <c r="AB62" s="2" t="str">
        <f t="shared" si="66"/>
        <v>CharacterBasic/Boss101</v>
      </c>
      <c r="AC62" s="2" t="s">
        <v>201</v>
      </c>
      <c r="AD62" s="2" t="s">
        <v>108</v>
      </c>
      <c r="AE62" s="2">
        <v>0</v>
      </c>
      <c r="AF62" s="2">
        <v>0</v>
      </c>
    </row>
    <row r="63" spans="1:32" x14ac:dyDescent="0.15">
      <c r="A63" s="2">
        <f t="shared" si="62"/>
        <v>50001</v>
      </c>
      <c r="B63" s="2">
        <v>50001</v>
      </c>
      <c r="C63" s="2" t="s">
        <v>109</v>
      </c>
      <c r="D63" s="2" t="s">
        <v>109</v>
      </c>
      <c r="E63" s="2" t="str">
        <f t="shared" ref="E63:E96" si="68">"CharacterName"&amp;B63</f>
        <v>CharacterName50001</v>
      </c>
      <c r="F63" s="2">
        <v>0</v>
      </c>
      <c r="G63" s="2" t="s">
        <v>89</v>
      </c>
      <c r="H63" s="2">
        <v>0</v>
      </c>
      <c r="I63" s="2">
        <v>0</v>
      </c>
      <c r="J63" s="2">
        <v>1</v>
      </c>
      <c r="K63" s="2">
        <v>1</v>
      </c>
      <c r="L63" s="2">
        <v>3</v>
      </c>
      <c r="M63" s="2">
        <v>2</v>
      </c>
      <c r="N63" s="2">
        <v>1</v>
      </c>
      <c r="O63" s="2">
        <v>1</v>
      </c>
      <c r="P63" s="2">
        <v>0</v>
      </c>
      <c r="Q63" s="2">
        <v>1</v>
      </c>
      <c r="R63" s="2" t="str">
        <f t="shared" ref="R63:R96" si="69">R62</f>
        <v>{"Mana":1000,"HurtEngry":3.5,"CriDmgInc":1.5,"Speed":20,"ManaGains":100}</v>
      </c>
      <c r="S63" s="2" t="s">
        <v>110</v>
      </c>
      <c r="T63" s="2" t="str">
        <f t="shared" ref="T63:T96" si="70">T62</f>
        <v>[0,2.8,-3.8]</v>
      </c>
      <c r="U63" s="2">
        <v>0</v>
      </c>
      <c r="V63" s="2" t="str">
        <f t="shared" ref="V63:V85" si="71">V$1&amp;$B63</f>
        <v>CharacterDescribe50001</v>
      </c>
      <c r="W63" s="2" t="str">
        <f t="shared" ref="W63:W96" si="72">"SpriteUi/VehicleIcon/"&amp;$B63</f>
        <v>SpriteUi/VehicleIcon/50001</v>
      </c>
      <c r="X63" s="2" t="s">
        <v>104</v>
      </c>
      <c r="Y63" s="2" t="s">
        <v>111</v>
      </c>
      <c r="Z63" s="2" t="str">
        <f t="shared" si="65"/>
        <v>CharacterNpc/Aletheia</v>
      </c>
      <c r="AA63" s="2" t="s">
        <v>112</v>
      </c>
      <c r="AB63" s="2" t="str">
        <f t="shared" ref="AB63:AB84" si="73">Z63</f>
        <v>CharacterNpc/Aletheia</v>
      </c>
      <c r="AC63" s="2" t="s">
        <v>113</v>
      </c>
      <c r="AD63" s="2" t="s">
        <v>108</v>
      </c>
      <c r="AE63" s="2">
        <v>0</v>
      </c>
      <c r="AF63" s="2">
        <v>0</v>
      </c>
    </row>
    <row r="64" spans="1:32" x14ac:dyDescent="0.15">
      <c r="A64" s="2">
        <f t="shared" ref="A64:A89" si="74">B64</f>
        <v>50002</v>
      </c>
      <c r="B64" s="2">
        <v>50002</v>
      </c>
      <c r="C64" s="2" t="s">
        <v>202</v>
      </c>
      <c r="D64" s="2" t="s">
        <v>202</v>
      </c>
      <c r="E64" s="2" t="str">
        <f t="shared" si="68"/>
        <v>CharacterName50002</v>
      </c>
      <c r="F64" s="2">
        <v>0</v>
      </c>
      <c r="G64" s="2" t="s">
        <v>89</v>
      </c>
      <c r="H64" s="2">
        <v>0</v>
      </c>
      <c r="I64" s="2">
        <v>0</v>
      </c>
      <c r="J64" s="2">
        <v>2</v>
      </c>
      <c r="K64" s="2">
        <v>1</v>
      </c>
      <c r="L64" s="2">
        <v>3</v>
      </c>
      <c r="M64" s="2">
        <v>2</v>
      </c>
      <c r="N64" s="2">
        <v>1</v>
      </c>
      <c r="O64" s="2">
        <v>1</v>
      </c>
      <c r="P64" s="9">
        <v>0</v>
      </c>
      <c r="Q64" s="2">
        <v>1</v>
      </c>
      <c r="R64" s="2" t="str">
        <f t="shared" si="69"/>
        <v>{"Mana":1000,"HurtEngry":3.5,"CriDmgInc":1.5,"Speed":20,"ManaGains":100}</v>
      </c>
      <c r="S64" s="2" t="s">
        <v>110</v>
      </c>
      <c r="T64" s="2" t="str">
        <f t="shared" si="70"/>
        <v>[0,2.8,-3.8]</v>
      </c>
      <c r="U64" s="2">
        <v>0</v>
      </c>
      <c r="V64" s="2" t="str">
        <f t="shared" si="71"/>
        <v>CharacterDescribe50002</v>
      </c>
      <c r="W64" s="2" t="str">
        <f t="shared" si="72"/>
        <v>SpriteUi/VehicleIcon/50002</v>
      </c>
      <c r="X64" s="2" t="s">
        <v>104</v>
      </c>
      <c r="Y64" s="2" t="s">
        <v>203</v>
      </c>
      <c r="Z64" s="2" t="str">
        <f t="shared" ref="Z64:Z96" si="75">Y64</f>
        <v>CharacterNpc/CAr1</v>
      </c>
      <c r="AA64" s="2" t="s">
        <v>204</v>
      </c>
      <c r="AB64" s="2" t="str">
        <f t="shared" si="73"/>
        <v>CharacterNpc/CAr1</v>
      </c>
      <c r="AC64" s="2" t="s">
        <v>205</v>
      </c>
      <c r="AD64" s="2" t="s">
        <v>108</v>
      </c>
      <c r="AE64" s="2">
        <v>0</v>
      </c>
      <c r="AF64" s="2">
        <v>0</v>
      </c>
    </row>
    <row r="65" spans="1:32" x14ac:dyDescent="0.15">
      <c r="A65" s="2">
        <f t="shared" si="74"/>
        <v>50003</v>
      </c>
      <c r="B65" s="2">
        <v>50003</v>
      </c>
      <c r="C65" s="2" t="s">
        <v>206</v>
      </c>
      <c r="D65" s="2" t="s">
        <v>206</v>
      </c>
      <c r="E65" s="2" t="str">
        <f t="shared" si="68"/>
        <v>CharacterName50003</v>
      </c>
      <c r="F65" s="2">
        <v>0</v>
      </c>
      <c r="G65" s="2" t="s">
        <v>89</v>
      </c>
      <c r="H65" s="2">
        <v>0</v>
      </c>
      <c r="I65" s="2">
        <v>0</v>
      </c>
      <c r="J65" s="2">
        <v>3</v>
      </c>
      <c r="K65" s="2">
        <v>1</v>
      </c>
      <c r="L65" s="2">
        <v>3</v>
      </c>
      <c r="M65" s="2">
        <v>2</v>
      </c>
      <c r="N65" s="2">
        <v>2</v>
      </c>
      <c r="O65" s="2">
        <v>1</v>
      </c>
      <c r="P65" s="2">
        <v>0</v>
      </c>
      <c r="Q65" s="2">
        <v>1</v>
      </c>
      <c r="R65" s="2" t="str">
        <f t="shared" si="69"/>
        <v>{"Mana":1000,"HurtEngry":3.5,"CriDmgInc":1.5,"Speed":20,"ManaGains":100}</v>
      </c>
      <c r="S65" s="2" t="s">
        <v>110</v>
      </c>
      <c r="T65" s="2" t="str">
        <f t="shared" si="70"/>
        <v>[0,2.8,-3.8]</v>
      </c>
      <c r="U65" s="2">
        <v>0</v>
      </c>
      <c r="V65" s="2" t="str">
        <f t="shared" si="71"/>
        <v>CharacterDescribe50003</v>
      </c>
      <c r="W65" s="2" t="str">
        <f t="shared" si="72"/>
        <v>SpriteUi/VehicleIcon/50003</v>
      </c>
      <c r="X65" s="2" t="s">
        <v>104</v>
      </c>
      <c r="Y65" s="2" t="s">
        <v>207</v>
      </c>
      <c r="Z65" s="2" t="str">
        <f t="shared" si="75"/>
        <v>CharacterNpc/CAr2</v>
      </c>
      <c r="AA65" s="2" t="s">
        <v>208</v>
      </c>
      <c r="AB65" s="2" t="str">
        <f t="shared" si="73"/>
        <v>CharacterNpc/CAr2</v>
      </c>
      <c r="AC65" s="2" t="s">
        <v>209</v>
      </c>
      <c r="AD65" s="2" t="s">
        <v>108</v>
      </c>
      <c r="AE65" s="2">
        <v>0</v>
      </c>
      <c r="AF65" s="2">
        <v>0</v>
      </c>
    </row>
    <row r="66" spans="1:32" x14ac:dyDescent="0.15">
      <c r="A66" s="2">
        <f t="shared" si="74"/>
        <v>50004</v>
      </c>
      <c r="B66" s="2">
        <v>50004</v>
      </c>
      <c r="C66" s="2" t="s">
        <v>210</v>
      </c>
      <c r="D66" s="2" t="s">
        <v>210</v>
      </c>
      <c r="E66" s="2" t="str">
        <f t="shared" si="68"/>
        <v>CharacterName50004</v>
      </c>
      <c r="F66" s="2">
        <v>0</v>
      </c>
      <c r="G66" s="2" t="s">
        <v>89</v>
      </c>
      <c r="H66" s="2">
        <v>0</v>
      </c>
      <c r="I66" s="2">
        <v>0</v>
      </c>
      <c r="J66" s="2">
        <v>4</v>
      </c>
      <c r="K66" s="2">
        <v>1</v>
      </c>
      <c r="L66" s="2">
        <v>3</v>
      </c>
      <c r="M66" s="2">
        <v>2</v>
      </c>
      <c r="N66" s="2">
        <v>3</v>
      </c>
      <c r="O66" s="2">
        <v>1</v>
      </c>
      <c r="P66" s="9">
        <v>0</v>
      </c>
      <c r="Q66" s="2">
        <v>1</v>
      </c>
      <c r="R66" s="2" t="str">
        <f t="shared" si="69"/>
        <v>{"Mana":1000,"HurtEngry":3.5,"CriDmgInc":1.5,"Speed":20,"ManaGains":100}</v>
      </c>
      <c r="S66" s="2" t="s">
        <v>110</v>
      </c>
      <c r="T66" s="2" t="str">
        <f t="shared" si="70"/>
        <v>[0,2.8,-3.8]</v>
      </c>
      <c r="U66" s="2">
        <v>0</v>
      </c>
      <c r="V66" s="2" t="str">
        <f t="shared" si="71"/>
        <v>CharacterDescribe50004</v>
      </c>
      <c r="W66" s="2" t="str">
        <f t="shared" si="72"/>
        <v>SpriteUi/VehicleIcon/50004</v>
      </c>
      <c r="X66" s="2" t="s">
        <v>104</v>
      </c>
      <c r="Y66" s="2" t="s">
        <v>211</v>
      </c>
      <c r="Z66" s="2" t="str">
        <f t="shared" si="75"/>
        <v>CharacterNpc/CAr3</v>
      </c>
      <c r="AA66" s="2" t="s">
        <v>106</v>
      </c>
      <c r="AB66" s="2" t="str">
        <f t="shared" si="73"/>
        <v>CharacterNpc/CAr3</v>
      </c>
      <c r="AC66" s="2" t="s">
        <v>107</v>
      </c>
      <c r="AD66" s="2" t="s">
        <v>108</v>
      </c>
      <c r="AE66" s="2">
        <v>0</v>
      </c>
      <c r="AF66" s="2">
        <v>0</v>
      </c>
    </row>
    <row r="67" spans="1:32" x14ac:dyDescent="0.15">
      <c r="A67" s="2">
        <f t="shared" si="74"/>
        <v>50005</v>
      </c>
      <c r="B67" s="2">
        <v>50005</v>
      </c>
      <c r="C67" s="2" t="s">
        <v>212</v>
      </c>
      <c r="D67" s="2" t="s">
        <v>212</v>
      </c>
      <c r="E67" s="2" t="str">
        <f t="shared" si="68"/>
        <v>CharacterName50005</v>
      </c>
      <c r="F67" s="2">
        <v>0</v>
      </c>
      <c r="G67" s="2" t="s">
        <v>89</v>
      </c>
      <c r="H67" s="2">
        <v>0</v>
      </c>
      <c r="I67" s="2">
        <v>0</v>
      </c>
      <c r="J67" s="2">
        <v>1</v>
      </c>
      <c r="K67" s="2">
        <v>1</v>
      </c>
      <c r="L67" s="2">
        <v>3</v>
      </c>
      <c r="M67" s="2">
        <v>2</v>
      </c>
      <c r="N67" s="2">
        <v>1</v>
      </c>
      <c r="O67" s="2">
        <v>1</v>
      </c>
      <c r="P67" s="9">
        <v>0</v>
      </c>
      <c r="Q67" s="2">
        <v>1</v>
      </c>
      <c r="R67" s="2" t="str">
        <f t="shared" si="69"/>
        <v>{"Mana":1000,"HurtEngry":3.5,"CriDmgInc":1.5,"Speed":20,"ManaGains":100}</v>
      </c>
      <c r="S67" s="2" t="s">
        <v>103</v>
      </c>
      <c r="T67" s="2" t="str">
        <f t="shared" si="70"/>
        <v>[0,2.8,-3.8]</v>
      </c>
      <c r="U67" s="2">
        <v>0</v>
      </c>
      <c r="V67" s="2" t="str">
        <f t="shared" si="71"/>
        <v>CharacterDescribe50005</v>
      </c>
      <c r="W67" s="2" t="str">
        <f t="shared" si="72"/>
        <v>SpriteUi/VehicleIcon/50005</v>
      </c>
      <c r="X67" s="2" t="s">
        <v>104</v>
      </c>
      <c r="Y67" s="2" t="s">
        <v>213</v>
      </c>
      <c r="Z67" s="2" t="str">
        <f t="shared" si="75"/>
        <v>CharacterNpc/CAr4</v>
      </c>
      <c r="AA67" s="2" t="s">
        <v>106</v>
      </c>
      <c r="AB67" s="2" t="str">
        <f t="shared" si="73"/>
        <v>CharacterNpc/CAr4</v>
      </c>
      <c r="AC67" s="2" t="s">
        <v>107</v>
      </c>
      <c r="AD67" s="2" t="s">
        <v>108</v>
      </c>
      <c r="AE67" s="2">
        <v>0</v>
      </c>
      <c r="AF67" s="2">
        <v>0</v>
      </c>
    </row>
    <row r="68" spans="1:32" x14ac:dyDescent="0.15">
      <c r="A68" s="2">
        <f t="shared" si="74"/>
        <v>50006</v>
      </c>
      <c r="B68" s="2">
        <v>50006</v>
      </c>
      <c r="C68" s="2" t="s">
        <v>214</v>
      </c>
      <c r="D68" s="2" t="s">
        <v>214</v>
      </c>
      <c r="E68" s="2" t="str">
        <f t="shared" si="68"/>
        <v>CharacterName50006</v>
      </c>
      <c r="F68" s="2">
        <v>0</v>
      </c>
      <c r="G68" s="2" t="s">
        <v>89</v>
      </c>
      <c r="H68" s="2">
        <v>0</v>
      </c>
      <c r="I68" s="2">
        <v>0</v>
      </c>
      <c r="J68" s="2">
        <v>2</v>
      </c>
      <c r="K68" s="2">
        <v>1</v>
      </c>
      <c r="L68" s="2">
        <v>3</v>
      </c>
      <c r="M68" s="2">
        <v>2</v>
      </c>
      <c r="N68" s="2">
        <v>2</v>
      </c>
      <c r="O68" s="2">
        <v>1</v>
      </c>
      <c r="P68" s="9">
        <v>0</v>
      </c>
      <c r="Q68" s="2">
        <v>1</v>
      </c>
      <c r="R68" s="2" t="str">
        <f t="shared" si="69"/>
        <v>{"Mana":1000,"HurtEngry":3.5,"CriDmgInc":1.5,"Speed":20,"ManaGains":100}</v>
      </c>
      <c r="S68" s="2" t="s">
        <v>103</v>
      </c>
      <c r="T68" s="2" t="str">
        <f t="shared" si="70"/>
        <v>[0,2.8,-3.8]</v>
      </c>
      <c r="U68" s="2">
        <v>0</v>
      </c>
      <c r="V68" s="2" t="str">
        <f t="shared" si="71"/>
        <v>CharacterDescribe50006</v>
      </c>
      <c r="W68" s="2" t="str">
        <f t="shared" si="72"/>
        <v>SpriteUi/VehicleIcon/50006</v>
      </c>
      <c r="X68" s="2" t="s">
        <v>104</v>
      </c>
      <c r="Y68" s="2" t="s">
        <v>215</v>
      </c>
      <c r="Z68" s="2" t="str">
        <f t="shared" si="75"/>
        <v>CharacterNpc/Car_5B</v>
      </c>
      <c r="AA68" s="2" t="s">
        <v>106</v>
      </c>
      <c r="AB68" s="2" t="str">
        <f t="shared" si="73"/>
        <v>CharacterNpc/Car_5B</v>
      </c>
      <c r="AC68" s="2" t="s">
        <v>107</v>
      </c>
      <c r="AD68" s="2" t="s">
        <v>108</v>
      </c>
      <c r="AE68" s="2">
        <v>0</v>
      </c>
      <c r="AF68" s="2">
        <v>0</v>
      </c>
    </row>
    <row r="69" spans="1:32" x14ac:dyDescent="0.15">
      <c r="A69" s="2">
        <f t="shared" si="74"/>
        <v>50007</v>
      </c>
      <c r="B69" s="2">
        <v>50007</v>
      </c>
      <c r="C69" s="2" t="s">
        <v>216</v>
      </c>
      <c r="D69" s="2" t="s">
        <v>216</v>
      </c>
      <c r="E69" s="2" t="str">
        <f t="shared" si="68"/>
        <v>CharacterName50007</v>
      </c>
      <c r="F69" s="2">
        <v>0</v>
      </c>
      <c r="G69" s="2" t="s">
        <v>89</v>
      </c>
      <c r="H69" s="2">
        <v>0</v>
      </c>
      <c r="I69" s="2">
        <v>0</v>
      </c>
      <c r="J69" s="2">
        <v>3</v>
      </c>
      <c r="K69" s="2">
        <v>1</v>
      </c>
      <c r="L69" s="2">
        <v>3</v>
      </c>
      <c r="M69" s="2">
        <v>2</v>
      </c>
      <c r="N69" s="2">
        <v>3</v>
      </c>
      <c r="O69" s="2">
        <v>1</v>
      </c>
      <c r="P69" s="9">
        <v>0</v>
      </c>
      <c r="Q69" s="2">
        <v>1</v>
      </c>
      <c r="R69" s="2" t="str">
        <f t="shared" si="69"/>
        <v>{"Mana":1000,"HurtEngry":3.5,"CriDmgInc":1.5,"Speed":20,"ManaGains":100}</v>
      </c>
      <c r="S69" s="2" t="s">
        <v>103</v>
      </c>
      <c r="T69" s="2" t="str">
        <f t="shared" si="70"/>
        <v>[0,2.8,-3.8]</v>
      </c>
      <c r="U69" s="2">
        <v>0</v>
      </c>
      <c r="V69" s="2" t="str">
        <f t="shared" si="71"/>
        <v>CharacterDescribe50007</v>
      </c>
      <c r="W69" s="2" t="str">
        <f t="shared" si="72"/>
        <v>SpriteUi/VehicleIcon/50007</v>
      </c>
      <c r="X69" s="2" t="s">
        <v>104</v>
      </c>
      <c r="Y69" s="2" t="s">
        <v>217</v>
      </c>
      <c r="Z69" s="2" t="str">
        <f t="shared" si="75"/>
        <v>CharacterNpc/Car_10B</v>
      </c>
      <c r="AA69" s="2" t="s">
        <v>106</v>
      </c>
      <c r="AB69" s="2" t="str">
        <f t="shared" si="73"/>
        <v>CharacterNpc/Car_10B</v>
      </c>
      <c r="AC69" s="2" t="s">
        <v>107</v>
      </c>
      <c r="AD69" s="2" t="s">
        <v>108</v>
      </c>
      <c r="AE69" s="2">
        <v>0</v>
      </c>
      <c r="AF69" s="2">
        <v>0</v>
      </c>
    </row>
    <row r="70" spans="1:32" x14ac:dyDescent="0.15">
      <c r="A70" s="2">
        <f t="shared" si="74"/>
        <v>50008</v>
      </c>
      <c r="B70" s="2">
        <v>50008</v>
      </c>
      <c r="C70" s="2" t="s">
        <v>218</v>
      </c>
      <c r="D70" s="2" t="s">
        <v>218</v>
      </c>
      <c r="E70" s="2" t="str">
        <f t="shared" si="68"/>
        <v>CharacterName50008</v>
      </c>
      <c r="F70" s="2">
        <v>0</v>
      </c>
      <c r="G70" s="2" t="s">
        <v>89</v>
      </c>
      <c r="H70" s="2">
        <v>0</v>
      </c>
      <c r="I70" s="2">
        <v>0</v>
      </c>
      <c r="J70" s="2">
        <v>4</v>
      </c>
      <c r="K70" s="2">
        <v>1</v>
      </c>
      <c r="L70" s="2">
        <v>3</v>
      </c>
      <c r="M70" s="2">
        <v>2</v>
      </c>
      <c r="N70" s="2">
        <v>1</v>
      </c>
      <c r="O70" s="2">
        <v>1</v>
      </c>
      <c r="P70" s="9">
        <v>0</v>
      </c>
      <c r="Q70" s="2">
        <v>1</v>
      </c>
      <c r="R70" s="2" t="str">
        <f t="shared" si="69"/>
        <v>{"Mana":1000,"HurtEngry":3.5,"CriDmgInc":1.5,"Speed":20,"ManaGains":100}</v>
      </c>
      <c r="S70" s="2" t="s">
        <v>103</v>
      </c>
      <c r="T70" s="2" t="str">
        <f t="shared" si="70"/>
        <v>[0,2.8,-3.8]</v>
      </c>
      <c r="U70" s="2">
        <v>0</v>
      </c>
      <c r="V70" s="2" t="str">
        <f t="shared" si="71"/>
        <v>CharacterDescribe50008</v>
      </c>
      <c r="W70" s="2" t="str">
        <f t="shared" si="72"/>
        <v>SpriteUi/VehicleIcon/50008</v>
      </c>
      <c r="X70" s="2" t="s">
        <v>104</v>
      </c>
      <c r="Y70" s="2" t="s">
        <v>219</v>
      </c>
      <c r="Z70" s="2" t="str">
        <f t="shared" si="75"/>
        <v>CharacterNpc/Car_14F</v>
      </c>
      <c r="AA70" s="2" t="s">
        <v>106</v>
      </c>
      <c r="AB70" s="2" t="str">
        <f t="shared" si="73"/>
        <v>CharacterNpc/Car_14F</v>
      </c>
      <c r="AC70" s="2" t="s">
        <v>107</v>
      </c>
      <c r="AD70" s="2" t="s">
        <v>108</v>
      </c>
      <c r="AE70" s="2">
        <v>0</v>
      </c>
      <c r="AF70" s="2">
        <v>0</v>
      </c>
    </row>
    <row r="71" spans="1:32" x14ac:dyDescent="0.15">
      <c r="A71" s="2">
        <f t="shared" si="74"/>
        <v>50009</v>
      </c>
      <c r="B71" s="2">
        <v>50009</v>
      </c>
      <c r="C71" s="2" t="s">
        <v>220</v>
      </c>
      <c r="D71" s="2" t="s">
        <v>220</v>
      </c>
      <c r="E71" s="2" t="str">
        <f t="shared" si="68"/>
        <v>CharacterName50009</v>
      </c>
      <c r="F71" s="2">
        <v>0</v>
      </c>
      <c r="G71" s="2" t="s">
        <v>89</v>
      </c>
      <c r="H71" s="2">
        <v>0</v>
      </c>
      <c r="I71" s="2">
        <v>0</v>
      </c>
      <c r="J71" s="2">
        <v>1</v>
      </c>
      <c r="K71" s="2">
        <v>1</v>
      </c>
      <c r="L71" s="2">
        <v>3</v>
      </c>
      <c r="M71" s="2">
        <v>2</v>
      </c>
      <c r="N71" s="2">
        <v>2</v>
      </c>
      <c r="O71" s="2">
        <v>1</v>
      </c>
      <c r="P71" s="9">
        <v>0</v>
      </c>
      <c r="Q71" s="2">
        <v>1</v>
      </c>
      <c r="R71" s="2" t="str">
        <f t="shared" si="69"/>
        <v>{"Mana":1000,"HurtEngry":3.5,"CriDmgInc":1.5,"Speed":20,"ManaGains":100}</v>
      </c>
      <c r="S71" s="2" t="s">
        <v>103</v>
      </c>
      <c r="T71" s="2" t="str">
        <f t="shared" si="70"/>
        <v>[0,2.8,-3.8]</v>
      </c>
      <c r="U71" s="2">
        <v>0</v>
      </c>
      <c r="V71" s="2" t="str">
        <f t="shared" si="71"/>
        <v>CharacterDescribe50009</v>
      </c>
      <c r="W71" s="2" t="str">
        <f t="shared" si="72"/>
        <v>SpriteUi/VehicleIcon/50009</v>
      </c>
      <c r="X71" s="2" t="s">
        <v>104</v>
      </c>
      <c r="Y71" s="2" t="s">
        <v>221</v>
      </c>
      <c r="Z71" s="2" t="str">
        <f t="shared" si="75"/>
        <v>CharacterNpc/Car_18B</v>
      </c>
      <c r="AA71" s="2" t="s">
        <v>106</v>
      </c>
      <c r="AB71" s="2" t="str">
        <f t="shared" si="73"/>
        <v>CharacterNpc/Car_18B</v>
      </c>
      <c r="AC71" s="2" t="s">
        <v>107</v>
      </c>
      <c r="AD71" s="2" t="s">
        <v>108</v>
      </c>
      <c r="AE71" s="2">
        <v>0</v>
      </c>
      <c r="AF71" s="2">
        <v>0</v>
      </c>
    </row>
    <row r="72" spans="1:32" x14ac:dyDescent="0.15">
      <c r="A72" s="2">
        <f t="shared" si="74"/>
        <v>50010</v>
      </c>
      <c r="B72" s="2">
        <v>50010</v>
      </c>
      <c r="C72" s="2" t="s">
        <v>101</v>
      </c>
      <c r="D72" s="2" t="s">
        <v>101</v>
      </c>
      <c r="E72" s="2" t="str">
        <f t="shared" si="68"/>
        <v>CharacterName50010</v>
      </c>
      <c r="F72" s="2">
        <v>0</v>
      </c>
      <c r="G72" s="2" t="s">
        <v>89</v>
      </c>
      <c r="H72" s="2">
        <v>0</v>
      </c>
      <c r="I72" s="2">
        <v>0</v>
      </c>
      <c r="J72" s="2">
        <v>1</v>
      </c>
      <c r="K72" s="2">
        <v>1</v>
      </c>
      <c r="L72" s="2">
        <v>3</v>
      </c>
      <c r="M72" s="2">
        <v>2</v>
      </c>
      <c r="N72" s="2">
        <v>3</v>
      </c>
      <c r="O72" s="2">
        <v>1</v>
      </c>
      <c r="P72" s="9">
        <v>0</v>
      </c>
      <c r="Q72" s="2">
        <v>1</v>
      </c>
      <c r="R72" s="2" t="str">
        <f t="shared" si="69"/>
        <v>{"Mana":1000,"HurtEngry":3.5,"CriDmgInc":1.5,"Speed":20,"ManaGains":100}</v>
      </c>
      <c r="S72" s="2" t="s">
        <v>103</v>
      </c>
      <c r="T72" s="2" t="str">
        <f t="shared" si="70"/>
        <v>[0,2.8,-3.8]</v>
      </c>
      <c r="U72" s="2">
        <v>0</v>
      </c>
      <c r="V72" s="2" t="str">
        <f t="shared" si="71"/>
        <v>CharacterDescribe50010</v>
      </c>
      <c r="W72" s="2" t="str">
        <f t="shared" si="72"/>
        <v>SpriteUi/VehicleIcon/50010</v>
      </c>
      <c r="X72" s="2" t="s">
        <v>104</v>
      </c>
      <c r="Y72" s="2" t="s">
        <v>105</v>
      </c>
      <c r="Z72" s="2" t="str">
        <f t="shared" si="75"/>
        <v>CharacterNpc/Circe</v>
      </c>
      <c r="AA72" s="2" t="s">
        <v>106</v>
      </c>
      <c r="AB72" s="2" t="str">
        <f t="shared" si="73"/>
        <v>CharacterNpc/Circe</v>
      </c>
      <c r="AC72" s="2" t="s">
        <v>107</v>
      </c>
      <c r="AD72" s="2" t="s">
        <v>108</v>
      </c>
      <c r="AE72" s="2">
        <v>0</v>
      </c>
      <c r="AF72" s="2">
        <v>0</v>
      </c>
    </row>
    <row r="73" spans="1:32" x14ac:dyDescent="0.15">
      <c r="A73" s="2">
        <f t="shared" si="74"/>
        <v>50011</v>
      </c>
      <c r="B73" s="2">
        <v>50011</v>
      </c>
      <c r="C73" s="2" t="s">
        <v>222</v>
      </c>
      <c r="D73" s="2" t="s">
        <v>222</v>
      </c>
      <c r="E73" s="2" t="str">
        <f t="shared" si="68"/>
        <v>CharacterName50011</v>
      </c>
      <c r="F73" s="2">
        <v>0</v>
      </c>
      <c r="G73" s="2" t="s">
        <v>89</v>
      </c>
      <c r="H73" s="2">
        <v>0</v>
      </c>
      <c r="I73" s="2">
        <v>0</v>
      </c>
      <c r="J73" s="2">
        <v>3</v>
      </c>
      <c r="K73" s="2">
        <v>1</v>
      </c>
      <c r="L73" s="2">
        <v>3</v>
      </c>
      <c r="M73" s="2">
        <v>2</v>
      </c>
      <c r="N73" s="2">
        <v>1</v>
      </c>
      <c r="O73" s="2">
        <v>1</v>
      </c>
      <c r="P73" s="9">
        <v>0</v>
      </c>
      <c r="Q73" s="2">
        <v>1</v>
      </c>
      <c r="R73" s="2" t="str">
        <f t="shared" si="69"/>
        <v>{"Mana":1000,"HurtEngry":3.5,"CriDmgInc":1.5,"Speed":20,"ManaGains":100}</v>
      </c>
      <c r="S73" s="2" t="s">
        <v>110</v>
      </c>
      <c r="T73" s="2" t="str">
        <f t="shared" si="70"/>
        <v>[0,2.8,-3.8]</v>
      </c>
      <c r="U73" s="2">
        <v>0</v>
      </c>
      <c r="V73" s="2" t="str">
        <f t="shared" si="71"/>
        <v>CharacterDescribe50011</v>
      </c>
      <c r="W73" s="2" t="str">
        <f t="shared" si="72"/>
        <v>SpriteUi/VehicleIcon/50011</v>
      </c>
      <c r="X73" s="2" t="s">
        <v>104</v>
      </c>
      <c r="Y73" s="2" t="s">
        <v>223</v>
      </c>
      <c r="Z73" s="2" t="str">
        <f t="shared" si="75"/>
        <v>CharacterNpc/Eridanus</v>
      </c>
      <c r="AA73" s="2" t="s">
        <v>106</v>
      </c>
      <c r="AB73" s="2" t="str">
        <f t="shared" si="73"/>
        <v>CharacterNpc/Eridanus</v>
      </c>
      <c r="AC73" s="2" t="s">
        <v>107</v>
      </c>
      <c r="AD73" s="2" t="s">
        <v>108</v>
      </c>
      <c r="AE73" s="2">
        <v>0</v>
      </c>
      <c r="AF73" s="2">
        <v>0</v>
      </c>
    </row>
    <row r="74" spans="1:32" x14ac:dyDescent="0.15">
      <c r="A74" s="2">
        <f t="shared" si="74"/>
        <v>50012</v>
      </c>
      <c r="B74" s="2">
        <v>50012</v>
      </c>
      <c r="C74" s="2" t="s">
        <v>224</v>
      </c>
      <c r="D74" s="2" t="s">
        <v>224</v>
      </c>
      <c r="E74" s="2" t="str">
        <f t="shared" si="68"/>
        <v>CharacterName50012</v>
      </c>
      <c r="F74" s="2">
        <v>0</v>
      </c>
      <c r="G74" s="2" t="s">
        <v>89</v>
      </c>
      <c r="H74" s="2">
        <v>0</v>
      </c>
      <c r="I74" s="2">
        <v>0</v>
      </c>
      <c r="J74" s="2">
        <v>4</v>
      </c>
      <c r="K74" s="2">
        <v>1</v>
      </c>
      <c r="L74" s="2">
        <v>3</v>
      </c>
      <c r="M74" s="2">
        <v>2</v>
      </c>
      <c r="N74" s="2">
        <v>2</v>
      </c>
      <c r="O74" s="2">
        <v>1</v>
      </c>
      <c r="P74" s="9">
        <v>0</v>
      </c>
      <c r="Q74" s="2">
        <v>1</v>
      </c>
      <c r="R74" s="2" t="str">
        <f t="shared" si="69"/>
        <v>{"Mana":1000,"HurtEngry":3.5,"CriDmgInc":1.5,"Speed":20,"ManaGains":100}</v>
      </c>
      <c r="S74" s="2" t="s">
        <v>110</v>
      </c>
      <c r="T74" s="2" t="str">
        <f t="shared" si="70"/>
        <v>[0,2.8,-3.8]</v>
      </c>
      <c r="U74" s="2">
        <v>0</v>
      </c>
      <c r="V74" s="2" t="str">
        <f t="shared" si="71"/>
        <v>CharacterDescribe50012</v>
      </c>
      <c r="W74" s="2" t="str">
        <f t="shared" si="72"/>
        <v>SpriteUi/VehicleIcon/50012</v>
      </c>
      <c r="X74" s="2" t="s">
        <v>104</v>
      </c>
      <c r="Y74" s="2" t="s">
        <v>203</v>
      </c>
      <c r="Z74" s="2" t="str">
        <f t="shared" si="75"/>
        <v>CharacterNpc/CAr1</v>
      </c>
      <c r="AA74" s="2" t="s">
        <v>106</v>
      </c>
      <c r="AB74" s="2" t="str">
        <f t="shared" si="73"/>
        <v>CharacterNpc/CAr1</v>
      </c>
      <c r="AC74" s="2" t="s">
        <v>107</v>
      </c>
      <c r="AD74" s="2" t="s">
        <v>108</v>
      </c>
      <c r="AE74" s="2">
        <v>0</v>
      </c>
      <c r="AF74" s="2">
        <v>0</v>
      </c>
    </row>
    <row r="75" spans="1:32" x14ac:dyDescent="0.15">
      <c r="A75" s="2">
        <f t="shared" si="74"/>
        <v>50013</v>
      </c>
      <c r="B75" s="2">
        <v>50013</v>
      </c>
      <c r="C75" s="2" t="s">
        <v>225</v>
      </c>
      <c r="D75" s="2" t="s">
        <v>225</v>
      </c>
      <c r="E75" s="2" t="str">
        <f t="shared" si="68"/>
        <v>CharacterName50013</v>
      </c>
      <c r="F75" s="2">
        <v>0</v>
      </c>
      <c r="G75" s="2" t="s">
        <v>89</v>
      </c>
      <c r="H75" s="2">
        <v>0</v>
      </c>
      <c r="I75" s="2">
        <v>0</v>
      </c>
      <c r="J75" s="2">
        <v>1</v>
      </c>
      <c r="K75" s="2">
        <v>1</v>
      </c>
      <c r="L75" s="2">
        <v>3</v>
      </c>
      <c r="M75" s="2">
        <v>2</v>
      </c>
      <c r="N75" s="2">
        <v>3</v>
      </c>
      <c r="O75" s="2">
        <v>1</v>
      </c>
      <c r="P75" s="9">
        <v>0</v>
      </c>
      <c r="Q75" s="2">
        <v>1</v>
      </c>
      <c r="R75" s="2" t="str">
        <f t="shared" si="69"/>
        <v>{"Mana":1000,"HurtEngry":3.5,"CriDmgInc":1.5,"Speed":20,"ManaGains":100}</v>
      </c>
      <c r="S75" s="2" t="s">
        <v>110</v>
      </c>
      <c r="T75" s="2" t="str">
        <f t="shared" si="70"/>
        <v>[0,2.8,-3.8]</v>
      </c>
      <c r="U75" s="2">
        <v>0</v>
      </c>
      <c r="V75" s="2" t="str">
        <f t="shared" si="71"/>
        <v>CharacterDescribe50013</v>
      </c>
      <c r="W75" s="2" t="str">
        <f t="shared" si="72"/>
        <v>SpriteUi/VehicleIcon/50013</v>
      </c>
      <c r="X75" s="2" t="s">
        <v>104</v>
      </c>
      <c r="Y75" s="2" t="s">
        <v>226</v>
      </c>
      <c r="Z75" s="2" t="str">
        <f t="shared" si="75"/>
        <v>CharacterNpc/Luna</v>
      </c>
      <c r="AA75" s="2" t="s">
        <v>106</v>
      </c>
      <c r="AB75" s="2" t="str">
        <f t="shared" si="73"/>
        <v>CharacterNpc/Luna</v>
      </c>
      <c r="AC75" s="2" t="s">
        <v>107</v>
      </c>
      <c r="AD75" s="2" t="s">
        <v>108</v>
      </c>
      <c r="AE75" s="2">
        <v>0</v>
      </c>
      <c r="AF75" s="2">
        <v>0</v>
      </c>
    </row>
    <row r="76" spans="1:32" x14ac:dyDescent="0.15">
      <c r="A76" s="2">
        <f t="shared" si="74"/>
        <v>50014</v>
      </c>
      <c r="B76" s="2">
        <v>50014</v>
      </c>
      <c r="C76" s="2" t="s">
        <v>227</v>
      </c>
      <c r="D76" s="2" t="s">
        <v>227</v>
      </c>
      <c r="E76" s="2" t="str">
        <f t="shared" si="68"/>
        <v>CharacterName50014</v>
      </c>
      <c r="F76" s="2">
        <v>0</v>
      </c>
      <c r="G76" s="2" t="s">
        <v>89</v>
      </c>
      <c r="H76" s="2">
        <v>0</v>
      </c>
      <c r="I76" s="2">
        <v>0</v>
      </c>
      <c r="J76" s="2">
        <v>2</v>
      </c>
      <c r="K76" s="2">
        <v>1</v>
      </c>
      <c r="L76" s="2">
        <v>3</v>
      </c>
      <c r="M76" s="2">
        <v>2</v>
      </c>
      <c r="N76" s="2">
        <v>1</v>
      </c>
      <c r="O76" s="2">
        <v>1</v>
      </c>
      <c r="P76" s="9">
        <v>0</v>
      </c>
      <c r="Q76" s="2">
        <v>1</v>
      </c>
      <c r="R76" s="2" t="str">
        <f t="shared" si="69"/>
        <v>{"Mana":1000,"HurtEngry":3.5,"CriDmgInc":1.5,"Speed":20,"ManaGains":100}</v>
      </c>
      <c r="S76" s="2" t="s">
        <v>110</v>
      </c>
      <c r="T76" s="2" t="str">
        <f t="shared" si="70"/>
        <v>[0,2.8,-3.8]</v>
      </c>
      <c r="U76" s="2">
        <v>0</v>
      </c>
      <c r="V76" s="2" t="str">
        <f t="shared" si="71"/>
        <v>CharacterDescribe50014</v>
      </c>
      <c r="W76" s="2" t="str">
        <f t="shared" si="72"/>
        <v>SpriteUi/VehicleIcon/50014</v>
      </c>
      <c r="X76" s="2" t="s">
        <v>104</v>
      </c>
      <c r="Y76" s="2" t="s">
        <v>226</v>
      </c>
      <c r="Z76" s="2" t="str">
        <f t="shared" si="75"/>
        <v>CharacterNpc/Luna</v>
      </c>
      <c r="AA76" s="2" t="s">
        <v>106</v>
      </c>
      <c r="AB76" s="2" t="str">
        <f t="shared" si="73"/>
        <v>CharacterNpc/Luna</v>
      </c>
      <c r="AC76" s="2" t="s">
        <v>107</v>
      </c>
      <c r="AD76" s="2" t="s">
        <v>108</v>
      </c>
      <c r="AE76" s="2">
        <v>0</v>
      </c>
      <c r="AF76" s="2">
        <v>0</v>
      </c>
    </row>
    <row r="77" spans="1:32" x14ac:dyDescent="0.15">
      <c r="A77" s="2">
        <f t="shared" si="74"/>
        <v>50015</v>
      </c>
      <c r="B77" s="2">
        <v>50015</v>
      </c>
      <c r="C77" s="2" t="s">
        <v>228</v>
      </c>
      <c r="D77" s="2" t="s">
        <v>228</v>
      </c>
      <c r="E77" s="2" t="str">
        <f t="shared" si="68"/>
        <v>CharacterName50015</v>
      </c>
      <c r="F77" s="2">
        <v>0</v>
      </c>
      <c r="G77" s="2" t="s">
        <v>89</v>
      </c>
      <c r="H77" s="2">
        <v>0</v>
      </c>
      <c r="I77" s="2">
        <v>0</v>
      </c>
      <c r="J77" s="2">
        <v>3</v>
      </c>
      <c r="K77" s="2">
        <v>1</v>
      </c>
      <c r="L77" s="2">
        <v>3</v>
      </c>
      <c r="M77" s="2">
        <v>2</v>
      </c>
      <c r="N77" s="2">
        <v>2</v>
      </c>
      <c r="O77" s="2">
        <v>1</v>
      </c>
      <c r="P77" s="9">
        <v>0</v>
      </c>
      <c r="Q77" s="2">
        <v>1</v>
      </c>
      <c r="R77" s="2" t="str">
        <f t="shared" si="69"/>
        <v>{"Mana":1000,"HurtEngry":3.5,"CriDmgInc":1.5,"Speed":20,"ManaGains":100}</v>
      </c>
      <c r="S77" s="2" t="s">
        <v>110</v>
      </c>
      <c r="T77" s="2" t="str">
        <f t="shared" si="70"/>
        <v>[0,2.8,-3.8]</v>
      </c>
      <c r="U77" s="2">
        <v>0</v>
      </c>
      <c r="V77" s="2" t="str">
        <f t="shared" si="71"/>
        <v>CharacterDescribe50015</v>
      </c>
      <c r="W77" s="2" t="str">
        <f t="shared" si="72"/>
        <v>SpriteUi/VehicleIcon/50015</v>
      </c>
      <c r="X77" s="2" t="s">
        <v>104</v>
      </c>
      <c r="Y77" s="2" t="s">
        <v>229</v>
      </c>
      <c r="Z77" s="2" t="str">
        <f t="shared" si="75"/>
        <v>CharacterNpc/Majoris 1</v>
      </c>
      <c r="AA77" s="2" t="s">
        <v>106</v>
      </c>
      <c r="AB77" s="2" t="str">
        <f t="shared" si="73"/>
        <v>CharacterNpc/Majoris 1</v>
      </c>
      <c r="AC77" s="2" t="s">
        <v>107</v>
      </c>
      <c r="AD77" s="2" t="s">
        <v>108</v>
      </c>
      <c r="AE77" s="2">
        <v>0</v>
      </c>
      <c r="AF77" s="2">
        <v>0</v>
      </c>
    </row>
    <row r="78" spans="1:32" x14ac:dyDescent="0.15">
      <c r="A78" s="2">
        <f t="shared" si="74"/>
        <v>50016</v>
      </c>
      <c r="B78" s="2">
        <v>50016</v>
      </c>
      <c r="C78" s="2" t="s">
        <v>230</v>
      </c>
      <c r="D78" s="2" t="s">
        <v>230</v>
      </c>
      <c r="E78" s="2" t="str">
        <f t="shared" si="68"/>
        <v>CharacterName50016</v>
      </c>
      <c r="F78" s="2">
        <v>0</v>
      </c>
      <c r="G78" s="2" t="s">
        <v>89</v>
      </c>
      <c r="H78" s="2">
        <v>0</v>
      </c>
      <c r="I78" s="2">
        <v>0</v>
      </c>
      <c r="J78" s="2">
        <v>4</v>
      </c>
      <c r="K78" s="2">
        <v>1</v>
      </c>
      <c r="L78" s="2">
        <v>3</v>
      </c>
      <c r="M78" s="2">
        <v>2</v>
      </c>
      <c r="N78" s="2">
        <v>3</v>
      </c>
      <c r="O78" s="2">
        <v>1</v>
      </c>
      <c r="P78" s="9">
        <v>0</v>
      </c>
      <c r="Q78" s="2">
        <v>1</v>
      </c>
      <c r="R78" s="2" t="str">
        <f t="shared" si="69"/>
        <v>{"Mana":1000,"HurtEngry":3.5,"CriDmgInc":1.5,"Speed":20,"ManaGains":100}</v>
      </c>
      <c r="S78" s="2" t="s">
        <v>110</v>
      </c>
      <c r="T78" s="2" t="str">
        <f t="shared" si="70"/>
        <v>[0,2.8,-3.8]</v>
      </c>
      <c r="U78" s="2">
        <v>0</v>
      </c>
      <c r="V78" s="2" t="str">
        <f t="shared" si="71"/>
        <v>CharacterDescribe50016</v>
      </c>
      <c r="W78" s="2" t="str">
        <f t="shared" si="72"/>
        <v>SpriteUi/VehicleIcon/50016</v>
      </c>
      <c r="X78" s="2" t="s">
        <v>104</v>
      </c>
      <c r="Y78" s="2" t="s">
        <v>231</v>
      </c>
      <c r="Z78" s="2" t="str">
        <f t="shared" si="75"/>
        <v>CharacterNpc/Majoris</v>
      </c>
      <c r="AA78" s="2" t="s">
        <v>106</v>
      </c>
      <c r="AB78" s="2" t="str">
        <f t="shared" si="73"/>
        <v>CharacterNpc/Majoris</v>
      </c>
      <c r="AC78" s="2" t="s">
        <v>107</v>
      </c>
      <c r="AD78" s="2" t="s">
        <v>108</v>
      </c>
      <c r="AE78" s="2">
        <v>0</v>
      </c>
      <c r="AF78" s="2">
        <v>0</v>
      </c>
    </row>
    <row r="79" spans="1:32" x14ac:dyDescent="0.15">
      <c r="A79" s="2">
        <f t="shared" si="74"/>
        <v>50017</v>
      </c>
      <c r="B79" s="2">
        <v>50017</v>
      </c>
      <c r="C79" s="2" t="s">
        <v>114</v>
      </c>
      <c r="D79" s="2" t="s">
        <v>114</v>
      </c>
      <c r="E79" s="2" t="str">
        <f t="shared" si="68"/>
        <v>CharacterName50017</v>
      </c>
      <c r="F79" s="2">
        <v>0</v>
      </c>
      <c r="G79" s="2" t="s">
        <v>89</v>
      </c>
      <c r="H79" s="2">
        <v>0</v>
      </c>
      <c r="I79" s="2">
        <v>0</v>
      </c>
      <c r="J79" s="2">
        <v>1</v>
      </c>
      <c r="K79" s="2">
        <v>1</v>
      </c>
      <c r="L79" s="2">
        <v>3</v>
      </c>
      <c r="M79" s="2">
        <v>2</v>
      </c>
      <c r="N79" s="2">
        <v>1</v>
      </c>
      <c r="O79" s="2">
        <v>1</v>
      </c>
      <c r="P79" s="9">
        <v>0</v>
      </c>
      <c r="Q79" s="2">
        <v>1</v>
      </c>
      <c r="R79" s="2" t="str">
        <f t="shared" si="69"/>
        <v>{"Mana":1000,"HurtEngry":3.5,"CriDmgInc":1.5,"Speed":20,"ManaGains":100}</v>
      </c>
      <c r="S79" s="2" t="s">
        <v>103</v>
      </c>
      <c r="T79" s="2" t="str">
        <f t="shared" si="70"/>
        <v>[0,2.8,-3.8]</v>
      </c>
      <c r="U79" s="2">
        <v>0</v>
      </c>
      <c r="V79" s="2" t="str">
        <f t="shared" si="71"/>
        <v>CharacterDescribe50017</v>
      </c>
      <c r="W79" s="2" t="str">
        <f t="shared" si="72"/>
        <v>SpriteUi/VehicleIcon/50017</v>
      </c>
      <c r="X79" s="2" t="s">
        <v>104</v>
      </c>
      <c r="Y79" s="2" t="s">
        <v>115</v>
      </c>
      <c r="Z79" s="2" t="str">
        <f t="shared" si="75"/>
        <v>CharacterNpc/Neptune</v>
      </c>
      <c r="AA79" s="2" t="s">
        <v>106</v>
      </c>
      <c r="AB79" s="2" t="str">
        <f t="shared" si="73"/>
        <v>CharacterNpc/Neptune</v>
      </c>
      <c r="AC79" s="2" t="s">
        <v>107</v>
      </c>
      <c r="AD79" s="2" t="s">
        <v>108</v>
      </c>
      <c r="AE79" s="2">
        <v>0</v>
      </c>
      <c r="AF79" s="2">
        <v>0</v>
      </c>
    </row>
    <row r="80" spans="1:32" x14ac:dyDescent="0.15">
      <c r="A80" s="2">
        <f t="shared" si="74"/>
        <v>50018</v>
      </c>
      <c r="B80" s="2">
        <v>50018</v>
      </c>
      <c r="C80" s="2" t="s">
        <v>232</v>
      </c>
      <c r="D80" s="2" t="s">
        <v>232</v>
      </c>
      <c r="E80" s="2" t="str">
        <f t="shared" si="68"/>
        <v>CharacterName50018</v>
      </c>
      <c r="F80" s="2">
        <v>0</v>
      </c>
      <c r="G80" s="2" t="s">
        <v>89</v>
      </c>
      <c r="H80" s="2">
        <v>0</v>
      </c>
      <c r="I80" s="2">
        <v>0</v>
      </c>
      <c r="J80" s="2">
        <v>2</v>
      </c>
      <c r="K80" s="2">
        <v>1</v>
      </c>
      <c r="L80" s="2">
        <v>3</v>
      </c>
      <c r="M80" s="2">
        <v>2</v>
      </c>
      <c r="N80" s="2">
        <v>2</v>
      </c>
      <c r="O80" s="2">
        <v>1</v>
      </c>
      <c r="P80" s="9">
        <v>0</v>
      </c>
      <c r="Q80" s="2">
        <v>1</v>
      </c>
      <c r="R80" s="2" t="str">
        <f t="shared" si="69"/>
        <v>{"Mana":1000,"HurtEngry":3.5,"CriDmgInc":1.5,"Speed":20,"ManaGains":100}</v>
      </c>
      <c r="S80" s="2" t="s">
        <v>103</v>
      </c>
      <c r="T80" s="2" t="str">
        <f t="shared" si="70"/>
        <v>[0,2.8,-3.8]</v>
      </c>
      <c r="U80" s="2">
        <v>0</v>
      </c>
      <c r="V80" s="2" t="str">
        <f t="shared" si="71"/>
        <v>CharacterDescribe50018</v>
      </c>
      <c r="W80" s="2" t="str">
        <f t="shared" si="72"/>
        <v>SpriteUi/VehicleIcon/50018</v>
      </c>
      <c r="X80" s="2" t="s">
        <v>104</v>
      </c>
      <c r="Y80" s="2" t="s">
        <v>233</v>
      </c>
      <c r="Z80" s="2" t="str">
        <f t="shared" si="75"/>
        <v>CharacterNpc/Orion</v>
      </c>
      <c r="AA80" s="2" t="s">
        <v>106</v>
      </c>
      <c r="AB80" s="2" t="str">
        <f t="shared" si="73"/>
        <v>CharacterNpc/Orion</v>
      </c>
      <c r="AC80" s="2" t="s">
        <v>107</v>
      </c>
      <c r="AD80" s="2" t="s">
        <v>108</v>
      </c>
      <c r="AE80" s="2">
        <v>0</v>
      </c>
      <c r="AF80" s="2">
        <v>0</v>
      </c>
    </row>
    <row r="81" spans="1:32" x14ac:dyDescent="0.15">
      <c r="A81" s="2">
        <f t="shared" si="74"/>
        <v>50019</v>
      </c>
      <c r="B81" s="2">
        <v>50019</v>
      </c>
      <c r="C81" s="2" t="s">
        <v>234</v>
      </c>
      <c r="D81" s="2" t="s">
        <v>234</v>
      </c>
      <c r="E81" s="2" t="str">
        <f t="shared" si="68"/>
        <v>CharacterName50019</v>
      </c>
      <c r="F81" s="2">
        <v>0</v>
      </c>
      <c r="G81" s="2" t="s">
        <v>89</v>
      </c>
      <c r="H81" s="2">
        <v>0</v>
      </c>
      <c r="I81" s="2">
        <v>0</v>
      </c>
      <c r="J81" s="2">
        <v>3</v>
      </c>
      <c r="K81" s="2">
        <v>1</v>
      </c>
      <c r="L81" s="2">
        <v>3</v>
      </c>
      <c r="M81" s="2">
        <v>2</v>
      </c>
      <c r="N81" s="2">
        <v>3</v>
      </c>
      <c r="O81" s="2">
        <v>1</v>
      </c>
      <c r="P81" s="9">
        <v>0</v>
      </c>
      <c r="Q81" s="2">
        <v>1</v>
      </c>
      <c r="R81" s="2" t="str">
        <f t="shared" si="69"/>
        <v>{"Mana":1000,"HurtEngry":3.5,"CriDmgInc":1.5,"Speed":20,"ManaGains":100}</v>
      </c>
      <c r="S81" s="2" t="s">
        <v>103</v>
      </c>
      <c r="T81" s="2" t="str">
        <f t="shared" si="70"/>
        <v>[0,2.8,-3.8]</v>
      </c>
      <c r="U81" s="2">
        <v>0</v>
      </c>
      <c r="V81" s="2" t="str">
        <f t="shared" si="71"/>
        <v>CharacterDescribe50019</v>
      </c>
      <c r="W81" s="2" t="str">
        <f t="shared" si="72"/>
        <v>SpriteUi/VehicleIcon/50019</v>
      </c>
      <c r="X81" s="2" t="s">
        <v>104</v>
      </c>
      <c r="Y81" s="2" t="s">
        <v>235</v>
      </c>
      <c r="Z81" s="2" t="str">
        <f t="shared" si="75"/>
        <v>CharacterNpc/Styx</v>
      </c>
      <c r="AA81" s="2" t="s">
        <v>106</v>
      </c>
      <c r="AB81" s="2" t="str">
        <f t="shared" si="73"/>
        <v>CharacterNpc/Styx</v>
      </c>
      <c r="AC81" s="2" t="s">
        <v>107</v>
      </c>
      <c r="AD81" s="2" t="s">
        <v>108</v>
      </c>
      <c r="AE81" s="2">
        <v>0</v>
      </c>
      <c r="AF81" s="2">
        <v>0</v>
      </c>
    </row>
    <row r="82" spans="1:32" x14ac:dyDescent="0.15">
      <c r="A82" s="2">
        <f t="shared" si="74"/>
        <v>50020</v>
      </c>
      <c r="B82" s="2">
        <v>50020</v>
      </c>
      <c r="C82" s="2" t="s">
        <v>236</v>
      </c>
      <c r="D82" s="2" t="s">
        <v>236</v>
      </c>
      <c r="E82" s="2" t="str">
        <f t="shared" si="68"/>
        <v>CharacterName50020</v>
      </c>
      <c r="F82" s="2">
        <v>0</v>
      </c>
      <c r="G82" s="2" t="s">
        <v>89</v>
      </c>
      <c r="H82" s="2">
        <v>0</v>
      </c>
      <c r="I82" s="2">
        <v>0</v>
      </c>
      <c r="J82" s="2">
        <v>4</v>
      </c>
      <c r="K82" s="2">
        <v>1</v>
      </c>
      <c r="L82" s="2">
        <v>3</v>
      </c>
      <c r="M82" s="2">
        <v>2</v>
      </c>
      <c r="N82" s="2">
        <v>1</v>
      </c>
      <c r="O82" s="2">
        <v>1</v>
      </c>
      <c r="P82" s="9">
        <v>0</v>
      </c>
      <c r="Q82" s="2">
        <v>1</v>
      </c>
      <c r="R82" s="2" t="str">
        <f t="shared" si="69"/>
        <v>{"Mana":1000,"HurtEngry":3.5,"CriDmgInc":1.5,"Speed":20,"ManaGains":100}</v>
      </c>
      <c r="S82" s="2" t="s">
        <v>110</v>
      </c>
      <c r="T82" s="2" t="str">
        <f t="shared" si="70"/>
        <v>[0,2.8,-3.8]</v>
      </c>
      <c r="U82" s="2">
        <v>0</v>
      </c>
      <c r="V82" s="2" t="str">
        <f t="shared" si="71"/>
        <v>CharacterDescribe50020</v>
      </c>
      <c r="W82" s="2" t="str">
        <f t="shared" si="72"/>
        <v>SpriteUi/VehicleIcon/50020</v>
      </c>
      <c r="X82" s="2" t="s">
        <v>104</v>
      </c>
      <c r="Y82" s="2" t="s">
        <v>233</v>
      </c>
      <c r="Z82" s="2" t="str">
        <f t="shared" si="75"/>
        <v>CharacterNpc/Orion</v>
      </c>
      <c r="AA82" s="2" t="s">
        <v>106</v>
      </c>
      <c r="AB82" s="2" t="str">
        <f t="shared" si="73"/>
        <v>CharacterNpc/Orion</v>
      </c>
      <c r="AC82" s="2" t="s">
        <v>107</v>
      </c>
      <c r="AD82" s="2" t="s">
        <v>108</v>
      </c>
      <c r="AE82" s="2">
        <v>0</v>
      </c>
      <c r="AF82" s="2">
        <v>0</v>
      </c>
    </row>
    <row r="83" spans="1:32" x14ac:dyDescent="0.15">
      <c r="A83" s="2">
        <f t="shared" si="74"/>
        <v>50021</v>
      </c>
      <c r="B83" s="2">
        <v>50021</v>
      </c>
      <c r="C83" s="2" t="s">
        <v>222</v>
      </c>
      <c r="D83" s="2" t="s">
        <v>222</v>
      </c>
      <c r="E83" s="2" t="str">
        <f t="shared" si="68"/>
        <v>CharacterName50021</v>
      </c>
      <c r="F83" s="2">
        <v>0</v>
      </c>
      <c r="G83" s="2" t="s">
        <v>89</v>
      </c>
      <c r="H83" s="2">
        <v>0</v>
      </c>
      <c r="I83" s="2">
        <v>0</v>
      </c>
      <c r="J83" s="2">
        <v>1</v>
      </c>
      <c r="K83" s="2">
        <v>1</v>
      </c>
      <c r="L83" s="2">
        <v>3</v>
      </c>
      <c r="M83" s="2">
        <v>2</v>
      </c>
      <c r="N83" s="2">
        <v>2</v>
      </c>
      <c r="O83" s="2">
        <v>1</v>
      </c>
      <c r="P83" s="9">
        <v>0</v>
      </c>
      <c r="Q83" s="2">
        <v>1</v>
      </c>
      <c r="R83" s="2" t="str">
        <f t="shared" si="69"/>
        <v>{"Mana":1000,"HurtEngry":3.5,"CriDmgInc":1.5,"Speed":20,"ManaGains":100}</v>
      </c>
      <c r="S83" s="2" t="s">
        <v>110</v>
      </c>
      <c r="T83" s="2" t="str">
        <f t="shared" si="70"/>
        <v>[0,2.8,-3.8]</v>
      </c>
      <c r="U83" s="2">
        <v>0</v>
      </c>
      <c r="V83" s="2" t="str">
        <f t="shared" si="71"/>
        <v>CharacterDescribe50021</v>
      </c>
      <c r="W83" s="2" t="str">
        <f t="shared" si="72"/>
        <v>SpriteUi/VehicleIcon/50021</v>
      </c>
      <c r="X83" s="2" t="s">
        <v>104</v>
      </c>
      <c r="Y83" s="2" t="s">
        <v>223</v>
      </c>
      <c r="Z83" s="2" t="str">
        <f t="shared" si="75"/>
        <v>CharacterNpc/Eridanus</v>
      </c>
      <c r="AA83" s="2" t="s">
        <v>106</v>
      </c>
      <c r="AB83" s="2" t="str">
        <f t="shared" si="73"/>
        <v>CharacterNpc/Eridanus</v>
      </c>
      <c r="AC83" s="2" t="s">
        <v>107</v>
      </c>
      <c r="AD83" s="2" t="s">
        <v>108</v>
      </c>
      <c r="AE83" s="2">
        <v>0</v>
      </c>
      <c r="AF83" s="2">
        <v>0</v>
      </c>
    </row>
    <row r="84" spans="1:32" x14ac:dyDescent="0.15">
      <c r="A84" s="2">
        <f t="shared" si="74"/>
        <v>50022</v>
      </c>
      <c r="B84" s="2">
        <v>50022</v>
      </c>
      <c r="C84" s="2" t="s">
        <v>237</v>
      </c>
      <c r="D84" s="2" t="s">
        <v>237</v>
      </c>
      <c r="E84" s="2" t="str">
        <f t="shared" si="68"/>
        <v>CharacterName50022</v>
      </c>
      <c r="F84" s="2">
        <v>0</v>
      </c>
      <c r="G84" s="2" t="s">
        <v>89</v>
      </c>
      <c r="H84" s="2">
        <v>0</v>
      </c>
      <c r="I84" s="2">
        <v>0</v>
      </c>
      <c r="J84" s="2">
        <v>2</v>
      </c>
      <c r="K84" s="2">
        <v>1</v>
      </c>
      <c r="L84" s="2">
        <v>3</v>
      </c>
      <c r="M84" s="2">
        <v>2</v>
      </c>
      <c r="N84" s="2">
        <v>3</v>
      </c>
      <c r="O84" s="2">
        <v>1</v>
      </c>
      <c r="P84" s="9">
        <v>0</v>
      </c>
      <c r="Q84" s="2">
        <v>1</v>
      </c>
      <c r="R84" s="2" t="str">
        <f t="shared" si="69"/>
        <v>{"Mana":1000,"HurtEngry":3.5,"CriDmgInc":1.5,"Speed":20,"ManaGains":100}</v>
      </c>
      <c r="S84" s="2" t="s">
        <v>110</v>
      </c>
      <c r="T84" s="2" t="str">
        <f t="shared" si="70"/>
        <v>[0,2.8,-3.8]</v>
      </c>
      <c r="U84" s="2">
        <v>0</v>
      </c>
      <c r="V84" s="2" t="str">
        <f t="shared" si="71"/>
        <v>CharacterDescribe50022</v>
      </c>
      <c r="W84" s="2" t="str">
        <f t="shared" si="72"/>
        <v>SpriteUi/VehicleIcon/50022</v>
      </c>
      <c r="X84" s="2" t="s">
        <v>104</v>
      </c>
      <c r="Y84" s="2" t="s">
        <v>229</v>
      </c>
      <c r="Z84" s="2" t="str">
        <f t="shared" si="75"/>
        <v>CharacterNpc/Majoris 1</v>
      </c>
      <c r="AA84" s="2" t="s">
        <v>106</v>
      </c>
      <c r="AB84" s="2" t="str">
        <f t="shared" si="73"/>
        <v>CharacterNpc/Majoris 1</v>
      </c>
      <c r="AC84" s="2" t="s">
        <v>107</v>
      </c>
      <c r="AD84" s="2" t="s">
        <v>108</v>
      </c>
      <c r="AE84" s="2">
        <v>0</v>
      </c>
      <c r="AF84" s="2">
        <v>0</v>
      </c>
    </row>
    <row r="85" spans="1:32" x14ac:dyDescent="0.15">
      <c r="A85" s="2">
        <f t="shared" si="74"/>
        <v>50023</v>
      </c>
      <c r="B85" s="2">
        <v>50023</v>
      </c>
      <c r="C85" s="2" t="s">
        <v>238</v>
      </c>
      <c r="D85" s="2" t="s">
        <v>238</v>
      </c>
      <c r="E85" s="2" t="str">
        <f t="shared" si="68"/>
        <v>CharacterName50023</v>
      </c>
      <c r="F85" s="2">
        <v>0</v>
      </c>
      <c r="G85" s="2" t="s">
        <v>89</v>
      </c>
      <c r="H85" s="2">
        <v>0</v>
      </c>
      <c r="I85" s="2">
        <v>0</v>
      </c>
      <c r="J85" s="2">
        <v>3</v>
      </c>
      <c r="K85" s="2">
        <v>1</v>
      </c>
      <c r="L85" s="2">
        <v>3</v>
      </c>
      <c r="M85" s="2">
        <v>2</v>
      </c>
      <c r="N85" s="2">
        <v>1</v>
      </c>
      <c r="O85" s="2">
        <v>1</v>
      </c>
      <c r="P85" s="9">
        <v>0</v>
      </c>
      <c r="Q85" s="2">
        <v>1</v>
      </c>
      <c r="R85" s="2" t="str">
        <f t="shared" si="69"/>
        <v>{"Mana":1000,"HurtEngry":3.5,"CriDmgInc":1.5,"Speed":20,"ManaGains":100}</v>
      </c>
      <c r="S85" s="2" t="s">
        <v>110</v>
      </c>
      <c r="T85" s="2" t="str">
        <f t="shared" si="70"/>
        <v>[0,2.8,-3.8]</v>
      </c>
      <c r="U85" s="2">
        <v>0</v>
      </c>
      <c r="V85" s="2" t="str">
        <f t="shared" si="71"/>
        <v>CharacterDescribe50023</v>
      </c>
      <c r="W85" s="2" t="str">
        <f t="shared" si="72"/>
        <v>SpriteUi/VehicleIcon/50023</v>
      </c>
      <c r="X85" s="2" t="s">
        <v>104</v>
      </c>
      <c r="Y85" s="2" t="s">
        <v>207</v>
      </c>
      <c r="Z85" s="2" t="str">
        <f t="shared" si="75"/>
        <v>CharacterNpc/CAr2</v>
      </c>
      <c r="AA85" s="2" t="s">
        <v>106</v>
      </c>
      <c r="AB85" s="2" t="str">
        <f t="shared" ref="AB85:AB94" si="76">Z85</f>
        <v>CharacterNpc/CAr2</v>
      </c>
      <c r="AC85" s="2" t="s">
        <v>107</v>
      </c>
      <c r="AD85" s="2" t="s">
        <v>108</v>
      </c>
      <c r="AE85" s="2">
        <v>0</v>
      </c>
      <c r="AF85" s="2">
        <v>0</v>
      </c>
    </row>
    <row r="86" spans="1:32" x14ac:dyDescent="0.15">
      <c r="A86" s="2">
        <f t="shared" si="74"/>
        <v>50024</v>
      </c>
      <c r="B86" s="2">
        <v>50024</v>
      </c>
      <c r="C86" s="2" t="s">
        <v>239</v>
      </c>
      <c r="D86" s="2" t="s">
        <v>239</v>
      </c>
      <c r="E86" s="2" t="str">
        <f t="shared" si="68"/>
        <v>CharacterName50024</v>
      </c>
      <c r="F86" s="2">
        <v>0</v>
      </c>
      <c r="G86" s="2" t="s">
        <v>89</v>
      </c>
      <c r="H86" s="2">
        <v>0</v>
      </c>
      <c r="I86" s="2">
        <v>0</v>
      </c>
      <c r="J86" s="2">
        <v>1</v>
      </c>
      <c r="K86" s="2">
        <v>1</v>
      </c>
      <c r="L86" s="2">
        <v>3</v>
      </c>
      <c r="M86" s="2">
        <v>2</v>
      </c>
      <c r="N86" s="2">
        <v>2</v>
      </c>
      <c r="O86" s="2">
        <v>1</v>
      </c>
      <c r="P86" s="9">
        <v>0</v>
      </c>
      <c r="Q86" s="2">
        <v>1</v>
      </c>
      <c r="R86" s="2" t="str">
        <f t="shared" si="69"/>
        <v>{"Mana":1000,"HurtEngry":3.5,"CriDmgInc":1.5,"Speed":20,"ManaGains":100}</v>
      </c>
      <c r="S86" s="2" t="s">
        <v>103</v>
      </c>
      <c r="T86" s="2" t="str">
        <f t="shared" si="70"/>
        <v>[0,2.8,-3.8]</v>
      </c>
      <c r="U86" s="2">
        <v>0</v>
      </c>
      <c r="V86" s="2" t="str">
        <f t="shared" ref="V86:V96" si="77">V$1&amp;$B86</f>
        <v>CharacterDescribe50024</v>
      </c>
      <c r="W86" s="2" t="str">
        <f t="shared" si="72"/>
        <v>SpriteUi/VehicleIcon/50024</v>
      </c>
      <c r="X86" s="2" t="s">
        <v>104</v>
      </c>
      <c r="Y86" s="2" t="s">
        <v>240</v>
      </c>
      <c r="Z86" s="2" t="str">
        <f t="shared" si="75"/>
        <v>CharacterNpc/ChickenCar</v>
      </c>
      <c r="AA86" s="2" t="s">
        <v>106</v>
      </c>
      <c r="AB86" s="2" t="str">
        <f t="shared" si="76"/>
        <v>CharacterNpc/ChickenCar</v>
      </c>
      <c r="AC86" s="2" t="s">
        <v>107</v>
      </c>
      <c r="AD86" s="2" t="s">
        <v>108</v>
      </c>
      <c r="AE86" s="2">
        <v>0</v>
      </c>
      <c r="AF86" s="2">
        <v>0</v>
      </c>
    </row>
    <row r="87" spans="1:32" x14ac:dyDescent="0.15">
      <c r="A87" s="2">
        <f t="shared" si="74"/>
        <v>50025</v>
      </c>
      <c r="B87" s="2">
        <v>50025</v>
      </c>
      <c r="C87" s="2" t="s">
        <v>241</v>
      </c>
      <c r="D87" s="2" t="s">
        <v>241</v>
      </c>
      <c r="E87" s="2" t="str">
        <f t="shared" si="68"/>
        <v>CharacterName50025</v>
      </c>
      <c r="F87" s="2">
        <v>0</v>
      </c>
      <c r="G87" s="2" t="s">
        <v>89</v>
      </c>
      <c r="H87" s="2">
        <v>0</v>
      </c>
      <c r="I87" s="2">
        <v>0</v>
      </c>
      <c r="J87" s="2">
        <v>2</v>
      </c>
      <c r="K87" s="2">
        <v>1</v>
      </c>
      <c r="L87" s="2">
        <v>3</v>
      </c>
      <c r="M87" s="2">
        <v>2</v>
      </c>
      <c r="N87" s="2">
        <v>3</v>
      </c>
      <c r="O87" s="2">
        <v>1</v>
      </c>
      <c r="P87" s="9">
        <v>2</v>
      </c>
      <c r="Q87" s="2">
        <v>1</v>
      </c>
      <c r="R87" s="2" t="str">
        <f t="shared" si="69"/>
        <v>{"Mana":1000,"HurtEngry":3.5,"CriDmgInc":1.5,"Speed":20,"ManaGains":100}</v>
      </c>
      <c r="S87" s="2" t="s">
        <v>103</v>
      </c>
      <c r="T87" s="2" t="str">
        <f t="shared" si="70"/>
        <v>[0,2.8,-3.8]</v>
      </c>
      <c r="U87" s="2">
        <v>0</v>
      </c>
      <c r="V87" s="2" t="str">
        <f t="shared" si="77"/>
        <v>CharacterDescribe50025</v>
      </c>
      <c r="W87" s="2" t="str">
        <f t="shared" si="72"/>
        <v>SpriteUi/VehicleIcon/50025</v>
      </c>
      <c r="X87" s="2" t="s">
        <v>104</v>
      </c>
      <c r="Y87" s="2" t="s">
        <v>242</v>
      </c>
      <c r="Z87" s="2" t="str">
        <f t="shared" si="75"/>
        <v>CharacterNpc/Truck</v>
      </c>
      <c r="AA87" s="2" t="s">
        <v>106</v>
      </c>
      <c r="AB87" s="2" t="str">
        <f t="shared" si="76"/>
        <v>CharacterNpc/Truck</v>
      </c>
      <c r="AC87" s="2" t="s">
        <v>107</v>
      </c>
      <c r="AD87" s="2" t="s">
        <v>108</v>
      </c>
      <c r="AE87" s="2">
        <v>0</v>
      </c>
      <c r="AF87" s="2">
        <v>0</v>
      </c>
    </row>
    <row r="88" spans="1:32" x14ac:dyDescent="0.15">
      <c r="A88" s="2">
        <f t="shared" si="74"/>
        <v>50026</v>
      </c>
      <c r="B88" s="2">
        <v>50026</v>
      </c>
      <c r="C88" s="2" t="s">
        <v>243</v>
      </c>
      <c r="D88" s="2" t="s">
        <v>243</v>
      </c>
      <c r="E88" s="2" t="str">
        <f t="shared" si="68"/>
        <v>CharacterName50026</v>
      </c>
      <c r="F88" s="2">
        <v>0</v>
      </c>
      <c r="G88" s="2" t="s">
        <v>89</v>
      </c>
      <c r="H88" s="2">
        <v>0</v>
      </c>
      <c r="I88" s="2">
        <v>0</v>
      </c>
      <c r="J88" s="2">
        <v>3</v>
      </c>
      <c r="K88" s="2">
        <v>1</v>
      </c>
      <c r="L88" s="2">
        <v>3</v>
      </c>
      <c r="M88" s="2">
        <v>2</v>
      </c>
      <c r="N88" s="2">
        <v>1</v>
      </c>
      <c r="O88" s="2">
        <v>1</v>
      </c>
      <c r="P88" s="9">
        <v>0</v>
      </c>
      <c r="Q88" s="2">
        <v>1</v>
      </c>
      <c r="R88" s="2" t="str">
        <f t="shared" si="69"/>
        <v>{"Mana":1000,"HurtEngry":3.5,"CriDmgInc":1.5,"Speed":20,"ManaGains":100}</v>
      </c>
      <c r="S88" s="2" t="s">
        <v>103</v>
      </c>
      <c r="T88" s="2" t="str">
        <f t="shared" si="70"/>
        <v>[0,2.8,-3.8]</v>
      </c>
      <c r="U88" s="2">
        <v>0</v>
      </c>
      <c r="V88" s="2" t="str">
        <f t="shared" si="77"/>
        <v>CharacterDescribe50026</v>
      </c>
      <c r="W88" s="2" t="str">
        <f t="shared" si="72"/>
        <v>SpriteUi/VehicleIcon/50026</v>
      </c>
      <c r="X88" s="2" t="s">
        <v>104</v>
      </c>
      <c r="Y88" s="2" t="s">
        <v>244</v>
      </c>
      <c r="Z88" s="2" t="str">
        <f t="shared" si="75"/>
        <v>CharacterNpc/DogCar</v>
      </c>
      <c r="AA88" s="2" t="s">
        <v>106</v>
      </c>
      <c r="AB88" s="2" t="str">
        <f t="shared" si="76"/>
        <v>CharacterNpc/DogCar</v>
      </c>
      <c r="AC88" s="2" t="s">
        <v>107</v>
      </c>
      <c r="AD88" s="2" t="s">
        <v>108</v>
      </c>
      <c r="AE88" s="2">
        <v>0</v>
      </c>
      <c r="AF88" s="2">
        <v>0</v>
      </c>
    </row>
    <row r="89" spans="1:32" x14ac:dyDescent="0.15">
      <c r="A89" s="2">
        <f t="shared" si="74"/>
        <v>50027</v>
      </c>
      <c r="B89" s="2">
        <v>50027</v>
      </c>
      <c r="C89" s="2" t="s">
        <v>245</v>
      </c>
      <c r="D89" s="2" t="s">
        <v>245</v>
      </c>
      <c r="E89" s="2" t="str">
        <f t="shared" si="68"/>
        <v>CharacterName50027</v>
      </c>
      <c r="F89" s="2">
        <v>0</v>
      </c>
      <c r="G89" s="2" t="s">
        <v>89</v>
      </c>
      <c r="H89" s="2">
        <v>0</v>
      </c>
      <c r="I89" s="2">
        <v>0</v>
      </c>
      <c r="J89" s="2">
        <v>1</v>
      </c>
      <c r="K89" s="2">
        <v>1</v>
      </c>
      <c r="L89" s="2">
        <v>3</v>
      </c>
      <c r="M89" s="2">
        <v>2</v>
      </c>
      <c r="N89" s="2">
        <v>2</v>
      </c>
      <c r="O89" s="2">
        <v>1</v>
      </c>
      <c r="P89" s="9">
        <v>0</v>
      </c>
      <c r="Q89" s="2">
        <v>1</v>
      </c>
      <c r="R89" s="2" t="str">
        <f t="shared" si="69"/>
        <v>{"Mana":1000,"HurtEngry":3.5,"CriDmgInc":1.5,"Speed":20,"ManaGains":100}</v>
      </c>
      <c r="S89" s="2" t="s">
        <v>103</v>
      </c>
      <c r="T89" s="2" t="str">
        <f t="shared" si="70"/>
        <v>[0,2.8,-3.8]</v>
      </c>
      <c r="U89" s="2">
        <v>0</v>
      </c>
      <c r="V89" s="2" t="str">
        <f t="shared" si="77"/>
        <v>CharacterDescribe50027</v>
      </c>
      <c r="W89" s="2" t="str">
        <f t="shared" si="72"/>
        <v>SpriteUi/VehicleIcon/50027</v>
      </c>
      <c r="X89" s="2" t="s">
        <v>104</v>
      </c>
      <c r="Y89" s="2" t="s">
        <v>246</v>
      </c>
      <c r="Z89" s="2" t="str">
        <f t="shared" si="75"/>
        <v>CharacterNpc/Cashtrucks</v>
      </c>
      <c r="AA89" s="2" t="s">
        <v>106</v>
      </c>
      <c r="AB89" s="2" t="str">
        <f t="shared" si="76"/>
        <v>CharacterNpc/Cashtrucks</v>
      </c>
      <c r="AC89" s="2" t="s">
        <v>107</v>
      </c>
      <c r="AD89" s="2" t="s">
        <v>108</v>
      </c>
      <c r="AE89" s="2">
        <v>0</v>
      </c>
      <c r="AF89" s="2">
        <v>0</v>
      </c>
    </row>
    <row r="90" spans="1:32" x14ac:dyDescent="0.15">
      <c r="A90" s="2">
        <f t="shared" ref="A90:A96" si="78">B90</f>
        <v>50028</v>
      </c>
      <c r="B90" s="2">
        <v>50028</v>
      </c>
      <c r="C90" s="2" t="s">
        <v>247</v>
      </c>
      <c r="D90" s="2" t="s">
        <v>247</v>
      </c>
      <c r="E90" s="2" t="str">
        <f t="shared" si="68"/>
        <v>CharacterName50028</v>
      </c>
      <c r="F90" s="2">
        <v>0</v>
      </c>
      <c r="G90" s="2" t="s">
        <v>89</v>
      </c>
      <c r="H90" s="2">
        <v>0</v>
      </c>
      <c r="I90" s="2">
        <v>0</v>
      </c>
      <c r="J90" s="2">
        <v>2</v>
      </c>
      <c r="K90" s="2">
        <v>1</v>
      </c>
      <c r="L90" s="2">
        <v>3</v>
      </c>
      <c r="M90" s="2">
        <v>2</v>
      </c>
      <c r="N90" s="2">
        <v>3</v>
      </c>
      <c r="O90" s="2">
        <v>1</v>
      </c>
      <c r="P90" s="9">
        <v>0</v>
      </c>
      <c r="Q90" s="2">
        <v>1</v>
      </c>
      <c r="R90" s="2" t="str">
        <f t="shared" si="69"/>
        <v>{"Mana":1000,"HurtEngry":3.5,"CriDmgInc":1.5,"Speed":20,"ManaGains":100}</v>
      </c>
      <c r="S90" s="2" t="s">
        <v>103</v>
      </c>
      <c r="T90" s="2" t="str">
        <f t="shared" si="70"/>
        <v>[0,2.8,-3.8]</v>
      </c>
      <c r="U90" s="2">
        <v>0</v>
      </c>
      <c r="V90" s="2" t="str">
        <f t="shared" si="77"/>
        <v>CharacterDescribe50028</v>
      </c>
      <c r="W90" s="2" t="s">
        <v>248</v>
      </c>
      <c r="X90" s="2" t="s">
        <v>104</v>
      </c>
      <c r="Y90" s="2" t="s">
        <v>249</v>
      </c>
      <c r="Z90" s="2" t="str">
        <f t="shared" si="75"/>
        <v>CharacterNpc/ExtendedCar</v>
      </c>
      <c r="AA90" s="2" t="s">
        <v>106</v>
      </c>
      <c r="AB90" s="2" t="str">
        <f t="shared" si="76"/>
        <v>CharacterNpc/ExtendedCar</v>
      </c>
      <c r="AC90" s="2" t="s">
        <v>107</v>
      </c>
      <c r="AD90" s="2" t="s">
        <v>108</v>
      </c>
      <c r="AE90" s="2">
        <v>0</v>
      </c>
      <c r="AF90" s="2">
        <v>0</v>
      </c>
    </row>
    <row r="91" spans="1:32" x14ac:dyDescent="0.15">
      <c r="A91" s="2">
        <f t="shared" si="78"/>
        <v>50029</v>
      </c>
      <c r="B91" s="2">
        <v>50029</v>
      </c>
      <c r="C91" s="2" t="s">
        <v>250</v>
      </c>
      <c r="D91" s="2" t="s">
        <v>250</v>
      </c>
      <c r="E91" s="2" t="str">
        <f t="shared" si="68"/>
        <v>CharacterName50029</v>
      </c>
      <c r="F91" s="2">
        <v>0</v>
      </c>
      <c r="G91" s="2" t="s">
        <v>89</v>
      </c>
      <c r="H91" s="2">
        <v>0</v>
      </c>
      <c r="I91" s="2">
        <v>0</v>
      </c>
      <c r="J91" s="2">
        <v>3</v>
      </c>
      <c r="K91" s="2">
        <v>1</v>
      </c>
      <c r="L91" s="2">
        <v>3</v>
      </c>
      <c r="M91" s="2">
        <v>2</v>
      </c>
      <c r="N91" s="2">
        <v>1</v>
      </c>
      <c r="O91" s="2">
        <v>1</v>
      </c>
      <c r="P91" s="9">
        <v>0</v>
      </c>
      <c r="Q91" s="2">
        <v>1</v>
      </c>
      <c r="R91" s="2" t="str">
        <f t="shared" si="69"/>
        <v>{"Mana":1000,"HurtEngry":3.5,"CriDmgInc":1.5,"Speed":20,"ManaGains":100}</v>
      </c>
      <c r="S91" s="2" t="s">
        <v>110</v>
      </c>
      <c r="T91" s="2" t="str">
        <f t="shared" si="70"/>
        <v>[0,2.8,-3.8]</v>
      </c>
      <c r="U91" s="2">
        <v>0</v>
      </c>
      <c r="V91" s="2" t="str">
        <f t="shared" si="77"/>
        <v>CharacterDescribe50029</v>
      </c>
      <c r="W91" s="2" t="s">
        <v>251</v>
      </c>
      <c r="X91" s="2" t="s">
        <v>104</v>
      </c>
      <c r="Y91" s="2" t="s">
        <v>111</v>
      </c>
      <c r="Z91" s="2" t="str">
        <f t="shared" si="75"/>
        <v>CharacterNpc/Aletheia</v>
      </c>
      <c r="AA91" s="2" t="s">
        <v>106</v>
      </c>
      <c r="AB91" s="2" t="str">
        <f t="shared" si="76"/>
        <v>CharacterNpc/Aletheia</v>
      </c>
      <c r="AC91" s="2" t="s">
        <v>107</v>
      </c>
      <c r="AD91" s="2" t="s">
        <v>108</v>
      </c>
      <c r="AE91" s="2">
        <v>0</v>
      </c>
      <c r="AF91" s="2">
        <v>0</v>
      </c>
    </row>
    <row r="92" spans="1:32" x14ac:dyDescent="0.15">
      <c r="A92" s="2">
        <f t="shared" si="78"/>
        <v>50030</v>
      </c>
      <c r="B92" s="2">
        <v>50030</v>
      </c>
      <c r="C92" s="2" t="s">
        <v>252</v>
      </c>
      <c r="D92" s="2" t="s">
        <v>252</v>
      </c>
      <c r="E92" s="2" t="str">
        <f t="shared" si="68"/>
        <v>CharacterName50030</v>
      </c>
      <c r="F92" s="2">
        <v>0</v>
      </c>
      <c r="G92" s="2" t="s">
        <v>89</v>
      </c>
      <c r="H92" s="2">
        <v>0</v>
      </c>
      <c r="I92" s="2">
        <v>0</v>
      </c>
      <c r="J92" s="2">
        <v>4</v>
      </c>
      <c r="K92" s="2">
        <v>1</v>
      </c>
      <c r="L92" s="2">
        <v>3</v>
      </c>
      <c r="M92" s="2">
        <v>2</v>
      </c>
      <c r="N92" s="2">
        <v>2</v>
      </c>
      <c r="O92" s="2">
        <v>1</v>
      </c>
      <c r="P92" s="9">
        <v>0</v>
      </c>
      <c r="Q92" s="2">
        <v>1</v>
      </c>
      <c r="R92" s="2" t="str">
        <f t="shared" si="69"/>
        <v>{"Mana":1000,"HurtEngry":3.5,"CriDmgInc":1.5,"Speed":20,"ManaGains":100}</v>
      </c>
      <c r="S92" s="2" t="s">
        <v>110</v>
      </c>
      <c r="T92" s="2" t="str">
        <f t="shared" si="70"/>
        <v>[0,2.8,-3.8]</v>
      </c>
      <c r="U92" s="2">
        <v>0</v>
      </c>
      <c r="V92" s="2" t="str">
        <f t="shared" si="77"/>
        <v>CharacterDescribe50030</v>
      </c>
      <c r="W92" s="2" t="s">
        <v>251</v>
      </c>
      <c r="X92" s="2" t="s">
        <v>104</v>
      </c>
      <c r="Y92" s="2" t="s">
        <v>111</v>
      </c>
      <c r="Z92" s="2" t="str">
        <f t="shared" si="75"/>
        <v>CharacterNpc/Aletheia</v>
      </c>
      <c r="AA92" s="2" t="s">
        <v>106</v>
      </c>
      <c r="AB92" s="2" t="str">
        <f t="shared" si="76"/>
        <v>CharacterNpc/Aletheia</v>
      </c>
      <c r="AC92" s="2" t="s">
        <v>107</v>
      </c>
      <c r="AD92" s="2" t="s">
        <v>108</v>
      </c>
      <c r="AE92" s="2">
        <v>0</v>
      </c>
      <c r="AF92" s="2">
        <v>0</v>
      </c>
    </row>
    <row r="93" spans="1:32" x14ac:dyDescent="0.15">
      <c r="A93" s="2">
        <f t="shared" si="78"/>
        <v>50031</v>
      </c>
      <c r="B93" s="2">
        <v>50031</v>
      </c>
      <c r="C93" s="2" t="s">
        <v>253</v>
      </c>
      <c r="D93" s="2" t="s">
        <v>253</v>
      </c>
      <c r="E93" s="2" t="str">
        <f t="shared" si="68"/>
        <v>CharacterName50031</v>
      </c>
      <c r="F93" s="2">
        <v>0</v>
      </c>
      <c r="G93" s="2" t="s">
        <v>89</v>
      </c>
      <c r="H93" s="2">
        <v>0</v>
      </c>
      <c r="I93" s="2">
        <v>0</v>
      </c>
      <c r="J93" s="2">
        <v>1</v>
      </c>
      <c r="K93" s="2">
        <v>1</v>
      </c>
      <c r="L93" s="2">
        <v>3</v>
      </c>
      <c r="M93" s="2">
        <v>2</v>
      </c>
      <c r="N93" s="2">
        <v>3</v>
      </c>
      <c r="O93" s="2">
        <v>1</v>
      </c>
      <c r="P93" s="9">
        <v>0</v>
      </c>
      <c r="Q93" s="2">
        <v>1</v>
      </c>
      <c r="R93" s="2" t="str">
        <f t="shared" si="69"/>
        <v>{"Mana":1000,"HurtEngry":3.5,"CriDmgInc":1.5,"Speed":20,"ManaGains":100}</v>
      </c>
      <c r="S93" s="2" t="s">
        <v>110</v>
      </c>
      <c r="T93" s="2" t="str">
        <f t="shared" si="70"/>
        <v>[0,2.8,-3.8]</v>
      </c>
      <c r="U93" s="2">
        <v>0</v>
      </c>
      <c r="V93" s="2" t="str">
        <f t="shared" si="77"/>
        <v>CharacterDescribe50031</v>
      </c>
      <c r="W93" s="2" t="s">
        <v>251</v>
      </c>
      <c r="X93" s="2" t="s">
        <v>104</v>
      </c>
      <c r="Y93" s="2" t="s">
        <v>111</v>
      </c>
      <c r="Z93" s="2" t="str">
        <f t="shared" si="75"/>
        <v>CharacterNpc/Aletheia</v>
      </c>
      <c r="AA93" s="2" t="s">
        <v>106</v>
      </c>
      <c r="AB93" s="2" t="str">
        <f t="shared" si="76"/>
        <v>CharacterNpc/Aletheia</v>
      </c>
      <c r="AC93" s="2" t="s">
        <v>107</v>
      </c>
      <c r="AD93" s="2" t="s">
        <v>108</v>
      </c>
      <c r="AE93" s="2">
        <v>0</v>
      </c>
      <c r="AF93" s="2">
        <v>0</v>
      </c>
    </row>
    <row r="94" spans="1:32" x14ac:dyDescent="0.15">
      <c r="A94" s="2">
        <f t="shared" si="78"/>
        <v>50032</v>
      </c>
      <c r="B94" s="2">
        <v>50032</v>
      </c>
      <c r="C94" s="2" t="s">
        <v>254</v>
      </c>
      <c r="D94" s="2" t="s">
        <v>254</v>
      </c>
      <c r="E94" s="2" t="str">
        <f t="shared" si="68"/>
        <v>CharacterName50032</v>
      </c>
      <c r="F94" s="2">
        <v>0</v>
      </c>
      <c r="G94" s="2" t="s">
        <v>89</v>
      </c>
      <c r="H94" s="2">
        <v>0</v>
      </c>
      <c r="I94" s="2">
        <v>0</v>
      </c>
      <c r="J94" s="2">
        <v>2</v>
      </c>
      <c r="K94" s="2">
        <v>1</v>
      </c>
      <c r="L94" s="2">
        <v>3</v>
      </c>
      <c r="M94" s="2">
        <v>2</v>
      </c>
      <c r="N94" s="2">
        <v>1</v>
      </c>
      <c r="O94" s="2">
        <v>1</v>
      </c>
      <c r="P94" s="9">
        <v>0</v>
      </c>
      <c r="Q94" s="2">
        <v>1</v>
      </c>
      <c r="R94" s="2" t="str">
        <f t="shared" si="69"/>
        <v>{"Mana":1000,"HurtEngry":3.5,"CriDmgInc":1.5,"Speed":20,"ManaGains":100}</v>
      </c>
      <c r="S94" s="2" t="s">
        <v>103</v>
      </c>
      <c r="T94" s="2" t="str">
        <f t="shared" si="70"/>
        <v>[0,2.8,-3.8]</v>
      </c>
      <c r="U94" s="2">
        <v>0</v>
      </c>
      <c r="V94" s="2" t="str">
        <f t="shared" si="77"/>
        <v>CharacterDescribe50032</v>
      </c>
      <c r="W94" s="2" t="str">
        <f t="shared" si="72"/>
        <v>SpriteUi/VehicleIcon/50032</v>
      </c>
      <c r="X94" s="2" t="s">
        <v>104</v>
      </c>
      <c r="Y94" s="2" t="s">
        <v>255</v>
      </c>
      <c r="Z94" s="2" t="str">
        <f t="shared" si="75"/>
        <v>CharacterNpc/Earth</v>
      </c>
      <c r="AA94" s="2" t="s">
        <v>106</v>
      </c>
      <c r="AB94" s="2" t="str">
        <f t="shared" si="76"/>
        <v>CharacterNpc/Earth</v>
      </c>
      <c r="AC94" s="2" t="s">
        <v>107</v>
      </c>
      <c r="AD94" s="2" t="s">
        <v>108</v>
      </c>
      <c r="AE94" s="2">
        <v>0</v>
      </c>
      <c r="AF94" s="2">
        <v>0</v>
      </c>
    </row>
    <row r="95" spans="1:32" x14ac:dyDescent="0.15">
      <c r="A95" s="2">
        <f t="shared" si="78"/>
        <v>50033</v>
      </c>
      <c r="B95" s="2">
        <v>50033</v>
      </c>
      <c r="C95" s="2" t="s">
        <v>256</v>
      </c>
      <c r="D95" s="2" t="s">
        <v>256</v>
      </c>
      <c r="E95" s="2" t="str">
        <f t="shared" si="68"/>
        <v>CharacterName50033</v>
      </c>
      <c r="F95" s="2">
        <v>0</v>
      </c>
      <c r="G95" s="2" t="s">
        <v>89</v>
      </c>
      <c r="H95" s="2">
        <v>0</v>
      </c>
      <c r="I95" s="2">
        <v>0</v>
      </c>
      <c r="J95" s="2">
        <v>3</v>
      </c>
      <c r="K95" s="2">
        <v>1</v>
      </c>
      <c r="L95" s="2">
        <v>3</v>
      </c>
      <c r="M95" s="2">
        <v>2</v>
      </c>
      <c r="N95" s="2">
        <v>2</v>
      </c>
      <c r="O95" s="2">
        <v>1</v>
      </c>
      <c r="P95" s="9">
        <v>0</v>
      </c>
      <c r="Q95" s="2">
        <v>1</v>
      </c>
      <c r="R95" s="2" t="str">
        <f t="shared" si="69"/>
        <v>{"Mana":1000,"HurtEngry":3.5,"CriDmgInc":1.5,"Speed":20,"ManaGains":100}</v>
      </c>
      <c r="S95" s="2" t="s">
        <v>103</v>
      </c>
      <c r="T95" s="2" t="str">
        <f t="shared" si="70"/>
        <v>[0,2.8,-3.8]</v>
      </c>
      <c r="U95" s="2">
        <v>0</v>
      </c>
      <c r="V95" s="2" t="str">
        <f t="shared" si="77"/>
        <v>CharacterDescribe50033</v>
      </c>
      <c r="W95" s="2" t="str">
        <f t="shared" si="72"/>
        <v>SpriteUi/VehicleIcon/50033</v>
      </c>
      <c r="X95" s="2" t="s">
        <v>104</v>
      </c>
      <c r="Y95" s="2" t="s">
        <v>257</v>
      </c>
      <c r="Z95" s="2" t="str">
        <f t="shared" si="75"/>
        <v>CharacterNpc/AVCar</v>
      </c>
      <c r="AA95" s="2" t="s">
        <v>106</v>
      </c>
      <c r="AB95" s="2" t="s">
        <v>106</v>
      </c>
      <c r="AC95" s="2" t="s">
        <v>107</v>
      </c>
      <c r="AD95" s="2" t="s">
        <v>108</v>
      </c>
      <c r="AE95" s="2">
        <v>0</v>
      </c>
      <c r="AF95" s="2">
        <v>0</v>
      </c>
    </row>
    <row r="96" spans="1:32" x14ac:dyDescent="0.15">
      <c r="A96" s="2">
        <f t="shared" si="78"/>
        <v>50034</v>
      </c>
      <c r="B96" s="2">
        <v>50034</v>
      </c>
      <c r="C96" s="2" t="s">
        <v>258</v>
      </c>
      <c r="D96" s="2" t="s">
        <v>258</v>
      </c>
      <c r="E96" s="2" t="str">
        <f t="shared" si="68"/>
        <v>CharacterName50034</v>
      </c>
      <c r="F96" s="2">
        <v>0</v>
      </c>
      <c r="G96" s="2" t="s">
        <v>89</v>
      </c>
      <c r="H96" s="2">
        <v>0</v>
      </c>
      <c r="I96" s="2">
        <v>0</v>
      </c>
      <c r="J96" s="2">
        <v>1</v>
      </c>
      <c r="K96" s="2">
        <v>1</v>
      </c>
      <c r="L96" s="2">
        <v>3</v>
      </c>
      <c r="M96" s="2">
        <v>2</v>
      </c>
      <c r="N96" s="2">
        <v>1</v>
      </c>
      <c r="O96" s="2">
        <v>1</v>
      </c>
      <c r="P96" s="9">
        <v>0</v>
      </c>
      <c r="Q96" s="2">
        <v>1</v>
      </c>
      <c r="R96" s="2" t="str">
        <f t="shared" si="69"/>
        <v>{"Mana":1000,"HurtEngry":3.5,"CriDmgInc":1.5,"Speed":20,"ManaGains":100}</v>
      </c>
      <c r="S96" s="2" t="s">
        <v>103</v>
      </c>
      <c r="T96" s="2" t="str">
        <f t="shared" si="70"/>
        <v>[0,2.8,-3.8]</v>
      </c>
      <c r="U96" s="2">
        <v>0</v>
      </c>
      <c r="V96" s="2" t="str">
        <f t="shared" si="77"/>
        <v>CharacterDescribe50034</v>
      </c>
      <c r="W96" s="2" t="str">
        <f t="shared" si="72"/>
        <v>SpriteUi/VehicleIcon/50034</v>
      </c>
      <c r="X96" s="2" t="s">
        <v>104</v>
      </c>
      <c r="Y96" s="2" t="s">
        <v>259</v>
      </c>
      <c r="Z96" s="2" t="str">
        <f t="shared" si="75"/>
        <v>CharacterNpc/15_40105</v>
      </c>
      <c r="AA96" s="2" t="s">
        <v>106</v>
      </c>
      <c r="AB96" s="2" t="s">
        <v>106</v>
      </c>
      <c r="AC96" s="2" t="s">
        <v>107</v>
      </c>
      <c r="AD96" s="2" t="s">
        <v>108</v>
      </c>
      <c r="AE96" s="2">
        <v>0</v>
      </c>
      <c r="AF96" s="2">
        <v>0</v>
      </c>
    </row>
    <row r="97" spans="1:32" x14ac:dyDescent="0.15">
      <c r="A97" s="4" t="s">
        <v>260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2">
        <v>1</v>
      </c>
      <c r="P97" s="4"/>
      <c r="Q97" s="2">
        <v>1</v>
      </c>
      <c r="R97" s="4"/>
      <c r="S97" s="4"/>
      <c r="T97" s="4"/>
      <c r="U97" s="4"/>
      <c r="V97" s="4"/>
      <c r="W97" s="4"/>
      <c r="X97" s="4"/>
      <c r="Y97" s="3"/>
      <c r="Z97" s="3"/>
      <c r="AA97" s="3"/>
      <c r="AB97" s="3"/>
      <c r="AC97" s="3"/>
      <c r="AD97" s="4"/>
      <c r="AE97" s="4"/>
      <c r="AF97" s="4"/>
    </row>
    <row r="98" spans="1:32" x14ac:dyDescent="0.15">
      <c r="A98" s="2">
        <f t="shared" ref="A98:A105" si="79">B98</f>
        <v>70001</v>
      </c>
      <c r="B98" s="2">
        <v>70001</v>
      </c>
      <c r="C98" s="2" t="s">
        <v>261</v>
      </c>
      <c r="D98" s="2" t="s">
        <v>261</v>
      </c>
      <c r="E98" s="2" t="str">
        <f>"CharacterName"&amp;B98</f>
        <v>CharacterName70001</v>
      </c>
      <c r="F98" s="2">
        <v>0</v>
      </c>
      <c r="G98" s="2" t="s">
        <v>262</v>
      </c>
      <c r="H98" s="2">
        <v>0</v>
      </c>
      <c r="I98" s="2">
        <v>0</v>
      </c>
      <c r="J98" s="2">
        <v>0</v>
      </c>
      <c r="K98" s="2">
        <v>2</v>
      </c>
      <c r="L98" s="2">
        <v>3</v>
      </c>
      <c r="M98" s="2">
        <v>2</v>
      </c>
      <c r="N98" s="2">
        <v>1</v>
      </c>
      <c r="O98" s="2">
        <v>1</v>
      </c>
      <c r="P98" s="9">
        <v>0</v>
      </c>
      <c r="Q98" s="2">
        <v>1</v>
      </c>
      <c r="R98" s="2" t="s">
        <v>102</v>
      </c>
      <c r="S98" s="2" t="s">
        <v>103</v>
      </c>
      <c r="T98" s="2" t="s">
        <v>263</v>
      </c>
      <c r="U98" s="2">
        <v>0</v>
      </c>
      <c r="V98" s="2" t="str">
        <f>V$1&amp;$B98</f>
        <v>CharacterDescribe70001</v>
      </c>
      <c r="W98" s="2" t="str">
        <f>"SpriteUi/VehicleIcon/"&amp;$B98</f>
        <v>SpriteUi/VehicleIcon/70001</v>
      </c>
      <c r="X98" s="2" t="s">
        <v>104</v>
      </c>
      <c r="Y98" s="2" t="s">
        <v>264</v>
      </c>
      <c r="Z98" s="2" t="str">
        <f t="shared" ref="Z98:Z105" si="80">Y98</f>
        <v>Boss/Boss1</v>
      </c>
      <c r="AA98" s="2" t="s">
        <v>106</v>
      </c>
      <c r="AB98" s="2" t="s">
        <v>106</v>
      </c>
      <c r="AC98" s="2" t="s">
        <v>107</v>
      </c>
      <c r="AD98" s="2" t="s">
        <v>108</v>
      </c>
      <c r="AE98" s="2">
        <v>100101</v>
      </c>
      <c r="AF98" s="2">
        <v>0</v>
      </c>
    </row>
    <row r="99" spans="1:32" x14ac:dyDescent="0.15">
      <c r="A99" s="2">
        <f t="shared" si="79"/>
        <v>70002</v>
      </c>
      <c r="B99" s="2">
        <v>70002</v>
      </c>
      <c r="C99" s="2" t="s">
        <v>265</v>
      </c>
      <c r="D99" s="2" t="s">
        <v>265</v>
      </c>
      <c r="E99" s="2" t="str">
        <f>"CharacterName"&amp;B99</f>
        <v>CharacterName70002</v>
      </c>
      <c r="F99" s="2">
        <v>0</v>
      </c>
      <c r="G99" s="2" t="s">
        <v>262</v>
      </c>
      <c r="H99" s="2">
        <v>0</v>
      </c>
      <c r="I99" s="2">
        <v>0</v>
      </c>
      <c r="J99" s="2">
        <v>0</v>
      </c>
      <c r="K99" s="2">
        <v>2</v>
      </c>
      <c r="L99" s="2">
        <v>3</v>
      </c>
      <c r="M99" s="2">
        <v>2</v>
      </c>
      <c r="N99" s="2">
        <v>1</v>
      </c>
      <c r="O99" s="2">
        <v>1</v>
      </c>
      <c r="P99" s="9">
        <v>2</v>
      </c>
      <c r="Q99" s="2">
        <v>2</v>
      </c>
      <c r="R99" s="2" t="s">
        <v>102</v>
      </c>
      <c r="S99" s="2" t="s">
        <v>103</v>
      </c>
      <c r="T99" s="2" t="str">
        <f t="shared" ref="T99:T105" si="81">T98</f>
        <v>[0,5.3,-3.8]</v>
      </c>
      <c r="U99" s="2">
        <v>0</v>
      </c>
      <c r="V99" s="2" t="str">
        <f>V$1&amp;$B99</f>
        <v>CharacterDescribe70002</v>
      </c>
      <c r="W99" s="2" t="str">
        <f>"SpriteUi/VehicleIcon/"&amp;$B99</f>
        <v>SpriteUi/VehicleIcon/70002</v>
      </c>
      <c r="X99" s="2" t="s">
        <v>104</v>
      </c>
      <c r="Y99" s="2" t="s">
        <v>266</v>
      </c>
      <c r="Z99" s="2" t="str">
        <f t="shared" si="80"/>
        <v>Boss/Boss2Pfb</v>
      </c>
      <c r="AA99" s="2" t="s">
        <v>106</v>
      </c>
      <c r="AB99" s="2" t="s">
        <v>106</v>
      </c>
      <c r="AC99" s="2" t="s">
        <v>107</v>
      </c>
      <c r="AD99" s="2" t="s">
        <v>108</v>
      </c>
      <c r="AE99" s="2">
        <v>100101</v>
      </c>
      <c r="AF99" s="2">
        <v>0</v>
      </c>
    </row>
    <row r="100" spans="1:32" x14ac:dyDescent="0.15">
      <c r="A100" s="2">
        <f t="shared" si="79"/>
        <v>70003</v>
      </c>
      <c r="B100" s="2">
        <v>70003</v>
      </c>
      <c r="C100" s="2" t="s">
        <v>267</v>
      </c>
      <c r="D100" s="2" t="s">
        <v>267</v>
      </c>
      <c r="E100" s="2" t="str">
        <f>"CharacterName"&amp;B100</f>
        <v>CharacterName70003</v>
      </c>
      <c r="F100" s="2">
        <v>0</v>
      </c>
      <c r="G100" s="2" t="s">
        <v>262</v>
      </c>
      <c r="H100" s="2">
        <v>0</v>
      </c>
      <c r="I100" s="2">
        <v>0</v>
      </c>
      <c r="J100" s="2">
        <v>0</v>
      </c>
      <c r="K100" s="2">
        <v>2</v>
      </c>
      <c r="L100" s="2">
        <v>3</v>
      </c>
      <c r="M100" s="2">
        <v>2</v>
      </c>
      <c r="N100" s="2">
        <v>1</v>
      </c>
      <c r="O100" s="2">
        <v>1</v>
      </c>
      <c r="P100" s="9">
        <v>2</v>
      </c>
      <c r="Q100" s="2">
        <v>2</v>
      </c>
      <c r="R100" s="2" t="s">
        <v>102</v>
      </c>
      <c r="S100" s="2" t="s">
        <v>103</v>
      </c>
      <c r="T100" s="2" t="str">
        <f t="shared" si="81"/>
        <v>[0,5.3,-3.8]</v>
      </c>
      <c r="U100" s="2">
        <v>0</v>
      </c>
      <c r="V100" s="2" t="str">
        <f>V$1&amp;$B100</f>
        <v>CharacterDescribe70003</v>
      </c>
      <c r="W100" s="2" t="str">
        <f>"SpriteUi/VehicleIcon/"&amp;$B100</f>
        <v>SpriteUi/VehicleIcon/70003</v>
      </c>
      <c r="X100" s="2" t="s">
        <v>104</v>
      </c>
      <c r="Y100" s="2" t="s">
        <v>268</v>
      </c>
      <c r="Z100" s="2" t="str">
        <f t="shared" si="80"/>
        <v>Boss/Boss3Pfb</v>
      </c>
      <c r="AA100" s="2" t="s">
        <v>106</v>
      </c>
      <c r="AB100" s="2" t="s">
        <v>106</v>
      </c>
      <c r="AC100" s="2" t="s">
        <v>107</v>
      </c>
      <c r="AD100" s="2" t="s">
        <v>108</v>
      </c>
      <c r="AE100" s="2">
        <v>100101</v>
      </c>
      <c r="AF100" s="2">
        <v>0</v>
      </c>
    </row>
    <row r="101" spans="1:32" x14ac:dyDescent="0.15">
      <c r="A101" s="2">
        <f t="shared" si="79"/>
        <v>71003</v>
      </c>
      <c r="B101" s="2">
        <v>71003</v>
      </c>
      <c r="C101" s="2" t="s">
        <v>267</v>
      </c>
      <c r="D101" s="2" t="s">
        <v>267</v>
      </c>
      <c r="E101" s="2" t="str">
        <f>E100</f>
        <v>CharacterName70003</v>
      </c>
      <c r="F101" s="2">
        <v>0</v>
      </c>
      <c r="G101" s="2" t="s">
        <v>262</v>
      </c>
      <c r="H101" s="2">
        <v>0</v>
      </c>
      <c r="I101" s="2">
        <v>0</v>
      </c>
      <c r="J101" s="2">
        <v>0</v>
      </c>
      <c r="K101" s="2">
        <v>2</v>
      </c>
      <c r="L101" s="2">
        <v>3</v>
      </c>
      <c r="M101" s="2">
        <v>2</v>
      </c>
      <c r="N101" s="2">
        <v>1</v>
      </c>
      <c r="O101" s="2">
        <v>1</v>
      </c>
      <c r="P101" s="9">
        <v>2</v>
      </c>
      <c r="Q101" s="2">
        <v>2</v>
      </c>
      <c r="R101" s="2" t="s">
        <v>102</v>
      </c>
      <c r="S101" s="2" t="s">
        <v>103</v>
      </c>
      <c r="T101" s="2" t="str">
        <f t="shared" si="81"/>
        <v>[0,5.3,-3.8]</v>
      </c>
      <c r="U101" s="2">
        <v>0</v>
      </c>
      <c r="V101" s="2" t="str">
        <f>V100</f>
        <v>CharacterDescribe70003</v>
      </c>
      <c r="W101" s="2" t="str">
        <f>W100</f>
        <v>SpriteUi/VehicleIcon/70003</v>
      </c>
      <c r="X101" s="2" t="s">
        <v>104</v>
      </c>
      <c r="Y101" s="2" t="s">
        <v>268</v>
      </c>
      <c r="Z101" s="2" t="str">
        <f t="shared" si="80"/>
        <v>Boss/Boss3Pfb</v>
      </c>
      <c r="AA101" s="2" t="s">
        <v>106</v>
      </c>
      <c r="AB101" s="2" t="s">
        <v>106</v>
      </c>
      <c r="AC101" s="2" t="s">
        <v>107</v>
      </c>
      <c r="AD101" s="2" t="s">
        <v>108</v>
      </c>
      <c r="AE101" s="2">
        <v>100101</v>
      </c>
      <c r="AF101" s="2">
        <v>0</v>
      </c>
    </row>
    <row r="102" spans="1:32" x14ac:dyDescent="0.15">
      <c r="A102" s="2">
        <f t="shared" si="79"/>
        <v>72003</v>
      </c>
      <c r="B102" s="2">
        <v>72003</v>
      </c>
      <c r="C102" s="2" t="s">
        <v>267</v>
      </c>
      <c r="D102" s="2" t="s">
        <v>267</v>
      </c>
      <c r="E102" s="2" t="str">
        <f t="shared" ref="E102:E105" si="82">E101</f>
        <v>CharacterName70003</v>
      </c>
      <c r="F102" s="2">
        <v>0</v>
      </c>
      <c r="G102" s="2" t="s">
        <v>262</v>
      </c>
      <c r="H102" s="2">
        <v>0</v>
      </c>
      <c r="I102" s="2">
        <v>0</v>
      </c>
      <c r="J102" s="2">
        <v>0</v>
      </c>
      <c r="K102" s="2">
        <v>2</v>
      </c>
      <c r="L102" s="2">
        <v>3</v>
      </c>
      <c r="M102" s="2">
        <v>2</v>
      </c>
      <c r="N102" s="2">
        <v>1</v>
      </c>
      <c r="O102" s="2">
        <v>1</v>
      </c>
      <c r="P102" s="9">
        <v>2</v>
      </c>
      <c r="Q102" s="2">
        <v>2</v>
      </c>
      <c r="R102" s="2" t="s">
        <v>102</v>
      </c>
      <c r="S102" s="2" t="s">
        <v>103</v>
      </c>
      <c r="T102" s="2" t="str">
        <f t="shared" si="81"/>
        <v>[0,5.3,-3.8]</v>
      </c>
      <c r="U102" s="2">
        <v>0</v>
      </c>
      <c r="V102" s="2" t="str">
        <f t="shared" ref="V102:V105" si="83">V101</f>
        <v>CharacterDescribe70003</v>
      </c>
      <c r="W102" s="2" t="str">
        <f t="shared" ref="W102:W105" si="84">W101</f>
        <v>SpriteUi/VehicleIcon/70003</v>
      </c>
      <c r="X102" s="2" t="s">
        <v>104</v>
      </c>
      <c r="Y102" s="2" t="s">
        <v>268</v>
      </c>
      <c r="Z102" s="2" t="str">
        <f t="shared" si="80"/>
        <v>Boss/Boss3Pfb</v>
      </c>
      <c r="AA102" s="2" t="s">
        <v>106</v>
      </c>
      <c r="AB102" s="2" t="s">
        <v>106</v>
      </c>
      <c r="AC102" s="2" t="s">
        <v>107</v>
      </c>
      <c r="AD102" s="2" t="s">
        <v>108</v>
      </c>
      <c r="AE102" s="2">
        <v>100101</v>
      </c>
      <c r="AF102" s="2">
        <v>0</v>
      </c>
    </row>
    <row r="103" spans="1:32" x14ac:dyDescent="0.15">
      <c r="A103" s="2">
        <f t="shared" si="79"/>
        <v>73003</v>
      </c>
      <c r="B103" s="2">
        <v>73003</v>
      </c>
      <c r="C103" s="2" t="s">
        <v>267</v>
      </c>
      <c r="D103" s="2" t="s">
        <v>267</v>
      </c>
      <c r="E103" s="2" t="str">
        <f t="shared" si="82"/>
        <v>CharacterName70003</v>
      </c>
      <c r="F103" s="2">
        <v>0</v>
      </c>
      <c r="G103" s="2" t="s">
        <v>262</v>
      </c>
      <c r="H103" s="2">
        <v>0</v>
      </c>
      <c r="I103" s="2">
        <v>0</v>
      </c>
      <c r="J103" s="2">
        <v>0</v>
      </c>
      <c r="K103" s="2">
        <v>2</v>
      </c>
      <c r="L103" s="2">
        <v>3</v>
      </c>
      <c r="M103" s="2">
        <v>2</v>
      </c>
      <c r="N103" s="2">
        <v>1</v>
      </c>
      <c r="O103" s="2">
        <v>1</v>
      </c>
      <c r="P103" s="9">
        <v>2</v>
      </c>
      <c r="Q103" s="2">
        <v>2</v>
      </c>
      <c r="R103" s="2" t="s">
        <v>102</v>
      </c>
      <c r="S103" s="2" t="s">
        <v>103</v>
      </c>
      <c r="T103" s="2" t="str">
        <f t="shared" si="81"/>
        <v>[0,5.3,-3.8]</v>
      </c>
      <c r="U103" s="2">
        <v>0</v>
      </c>
      <c r="V103" s="2" t="str">
        <f t="shared" si="83"/>
        <v>CharacterDescribe70003</v>
      </c>
      <c r="W103" s="2" t="str">
        <f t="shared" si="84"/>
        <v>SpriteUi/VehicleIcon/70003</v>
      </c>
      <c r="X103" s="2" t="s">
        <v>104</v>
      </c>
      <c r="Y103" s="2" t="s">
        <v>268</v>
      </c>
      <c r="Z103" s="2" t="str">
        <f t="shared" si="80"/>
        <v>Boss/Boss3Pfb</v>
      </c>
      <c r="AA103" s="2" t="s">
        <v>106</v>
      </c>
      <c r="AB103" s="2" t="s">
        <v>106</v>
      </c>
      <c r="AC103" s="2" t="s">
        <v>107</v>
      </c>
      <c r="AD103" s="2" t="s">
        <v>108</v>
      </c>
      <c r="AE103" s="2">
        <v>100101</v>
      </c>
      <c r="AF103" s="2">
        <v>0</v>
      </c>
    </row>
    <row r="104" spans="1:32" x14ac:dyDescent="0.15">
      <c r="A104" s="2">
        <f t="shared" si="79"/>
        <v>74003</v>
      </c>
      <c r="B104" s="2">
        <v>74003</v>
      </c>
      <c r="C104" s="2" t="s">
        <v>267</v>
      </c>
      <c r="D104" s="2" t="s">
        <v>267</v>
      </c>
      <c r="E104" s="2" t="str">
        <f t="shared" si="82"/>
        <v>CharacterName70003</v>
      </c>
      <c r="F104" s="2">
        <v>0</v>
      </c>
      <c r="G104" s="2" t="s">
        <v>262</v>
      </c>
      <c r="H104" s="2">
        <v>0</v>
      </c>
      <c r="I104" s="2">
        <v>0</v>
      </c>
      <c r="J104" s="2">
        <v>0</v>
      </c>
      <c r="K104" s="2">
        <v>2</v>
      </c>
      <c r="L104" s="2">
        <v>3</v>
      </c>
      <c r="M104" s="2">
        <v>2</v>
      </c>
      <c r="N104" s="2">
        <v>1</v>
      </c>
      <c r="O104" s="2">
        <v>1</v>
      </c>
      <c r="P104" s="9">
        <v>2</v>
      </c>
      <c r="Q104" s="2">
        <v>2</v>
      </c>
      <c r="R104" s="2" t="s">
        <v>102</v>
      </c>
      <c r="S104" s="2" t="s">
        <v>103</v>
      </c>
      <c r="T104" s="2" t="str">
        <f t="shared" si="81"/>
        <v>[0,5.3,-3.8]</v>
      </c>
      <c r="U104" s="2">
        <v>0</v>
      </c>
      <c r="V104" s="2" t="str">
        <f t="shared" si="83"/>
        <v>CharacterDescribe70003</v>
      </c>
      <c r="W104" s="2" t="str">
        <f t="shared" si="84"/>
        <v>SpriteUi/VehicleIcon/70003</v>
      </c>
      <c r="X104" s="2" t="s">
        <v>104</v>
      </c>
      <c r="Y104" s="2" t="s">
        <v>268</v>
      </c>
      <c r="Z104" s="2" t="str">
        <f t="shared" si="80"/>
        <v>Boss/Boss3Pfb</v>
      </c>
      <c r="AA104" s="2" t="s">
        <v>106</v>
      </c>
      <c r="AB104" s="2" t="s">
        <v>106</v>
      </c>
      <c r="AC104" s="2" t="s">
        <v>107</v>
      </c>
      <c r="AD104" s="2" t="s">
        <v>108</v>
      </c>
      <c r="AE104" s="2">
        <v>100101</v>
      </c>
      <c r="AF104" s="2">
        <v>0</v>
      </c>
    </row>
    <row r="105" spans="1:32" x14ac:dyDescent="0.15">
      <c r="A105" s="2">
        <f t="shared" si="79"/>
        <v>75003</v>
      </c>
      <c r="B105" s="2">
        <v>75003</v>
      </c>
      <c r="C105" s="2" t="s">
        <v>267</v>
      </c>
      <c r="D105" s="2" t="s">
        <v>267</v>
      </c>
      <c r="E105" s="2" t="str">
        <f t="shared" si="82"/>
        <v>CharacterName70003</v>
      </c>
      <c r="F105" s="2">
        <v>0</v>
      </c>
      <c r="G105" s="2" t="s">
        <v>262</v>
      </c>
      <c r="H105" s="2">
        <v>0</v>
      </c>
      <c r="I105" s="2">
        <v>0</v>
      </c>
      <c r="J105" s="2">
        <v>0</v>
      </c>
      <c r="K105" s="2">
        <v>2</v>
      </c>
      <c r="L105" s="2">
        <v>3</v>
      </c>
      <c r="M105" s="2">
        <v>2</v>
      </c>
      <c r="N105" s="2">
        <v>1</v>
      </c>
      <c r="O105" s="2">
        <v>1</v>
      </c>
      <c r="P105" s="9">
        <v>2</v>
      </c>
      <c r="Q105" s="2">
        <v>2</v>
      </c>
      <c r="R105" s="2" t="s">
        <v>102</v>
      </c>
      <c r="S105" s="2" t="s">
        <v>103</v>
      </c>
      <c r="T105" s="2" t="str">
        <f t="shared" si="81"/>
        <v>[0,5.3,-3.8]</v>
      </c>
      <c r="U105" s="2">
        <v>0</v>
      </c>
      <c r="V105" s="2" t="str">
        <f t="shared" si="83"/>
        <v>CharacterDescribe70003</v>
      </c>
      <c r="W105" s="2" t="str">
        <f t="shared" si="84"/>
        <v>SpriteUi/VehicleIcon/70003</v>
      </c>
      <c r="X105" s="2" t="s">
        <v>104</v>
      </c>
      <c r="Y105" s="2" t="s">
        <v>268</v>
      </c>
      <c r="Z105" s="2" t="str">
        <f t="shared" si="80"/>
        <v>Boss/Boss3Pfb</v>
      </c>
      <c r="AA105" s="2" t="s">
        <v>106</v>
      </c>
      <c r="AB105" s="2" t="s">
        <v>106</v>
      </c>
      <c r="AC105" s="2" t="s">
        <v>107</v>
      </c>
      <c r="AD105" s="2" t="s">
        <v>108</v>
      </c>
      <c r="AE105" s="2">
        <v>100101</v>
      </c>
      <c r="AF105" s="2">
        <v>0</v>
      </c>
    </row>
    <row r="106" spans="1:32" x14ac:dyDescent="0.15">
      <c r="A106" s="2">
        <v>7000301</v>
      </c>
      <c r="B106" s="2">
        <v>7000301</v>
      </c>
      <c r="C106" s="2" t="s">
        <v>269</v>
      </c>
      <c r="D106" s="2" t="s">
        <v>269</v>
      </c>
      <c r="E106" s="2" t="s">
        <v>270</v>
      </c>
      <c r="F106" s="2">
        <v>0</v>
      </c>
      <c r="G106" s="2" t="s">
        <v>271</v>
      </c>
      <c r="H106" s="2">
        <v>0</v>
      </c>
      <c r="I106" s="2">
        <v>0</v>
      </c>
      <c r="J106" s="2">
        <v>0</v>
      </c>
      <c r="K106" s="2">
        <v>3</v>
      </c>
      <c r="L106" s="2">
        <v>3</v>
      </c>
      <c r="M106" s="2">
        <v>2</v>
      </c>
      <c r="N106" s="2">
        <v>1</v>
      </c>
      <c r="O106" s="2">
        <v>1</v>
      </c>
      <c r="P106" s="9">
        <v>2</v>
      </c>
      <c r="Q106" s="2">
        <v>1</v>
      </c>
      <c r="R106" s="2" t="s">
        <v>102</v>
      </c>
      <c r="S106" s="2" t="s">
        <v>272</v>
      </c>
      <c r="T106" s="2" t="s">
        <v>263</v>
      </c>
      <c r="U106" s="2">
        <v>0</v>
      </c>
      <c r="V106" s="2" t="s">
        <v>273</v>
      </c>
      <c r="W106" s="2" t="s">
        <v>274</v>
      </c>
      <c r="X106" s="2" t="s">
        <v>104</v>
      </c>
      <c r="Y106" s="2" t="s">
        <v>275</v>
      </c>
      <c r="Z106" s="2" t="s">
        <v>275</v>
      </c>
      <c r="AA106" s="2" t="s">
        <v>106</v>
      </c>
      <c r="AB106" s="2" t="s">
        <v>106</v>
      </c>
      <c r="AC106" s="2" t="s">
        <v>107</v>
      </c>
      <c r="AD106" s="2" t="s">
        <v>108</v>
      </c>
      <c r="AE106" s="2">
        <v>100101</v>
      </c>
      <c r="AF106" s="2">
        <v>0</v>
      </c>
    </row>
    <row r="107" spans="1:32" x14ac:dyDescent="0.15">
      <c r="A107" s="2">
        <f>B107</f>
        <v>70004</v>
      </c>
      <c r="B107" s="2">
        <v>70004</v>
      </c>
      <c r="C107" s="2" t="s">
        <v>276</v>
      </c>
      <c r="D107" s="2" t="s">
        <v>276</v>
      </c>
      <c r="E107" s="2" t="str">
        <f>"CharacterName"&amp;B107</f>
        <v>CharacterName70004</v>
      </c>
      <c r="F107" s="2">
        <v>0</v>
      </c>
      <c r="G107" s="2" t="s">
        <v>262</v>
      </c>
      <c r="H107" s="2">
        <v>0</v>
      </c>
      <c r="I107" s="2">
        <v>0</v>
      </c>
      <c r="J107" s="2">
        <v>0</v>
      </c>
      <c r="K107" s="2">
        <v>2</v>
      </c>
      <c r="L107" s="2">
        <v>3</v>
      </c>
      <c r="M107" s="2">
        <v>2</v>
      </c>
      <c r="N107" s="2">
        <v>1</v>
      </c>
      <c r="O107" s="2">
        <v>2</v>
      </c>
      <c r="P107" s="9">
        <v>0</v>
      </c>
      <c r="Q107" s="2">
        <v>2</v>
      </c>
      <c r="R107" s="2" t="s">
        <v>102</v>
      </c>
      <c r="S107" s="2" t="s">
        <v>277</v>
      </c>
      <c r="T107" s="2" t="str">
        <f>T100</f>
        <v>[0,5.3,-3.8]</v>
      </c>
      <c r="U107" s="2">
        <v>0</v>
      </c>
      <c r="V107" s="2" t="str">
        <f>V$1&amp;$B107</f>
        <v>CharacterDescribe70004</v>
      </c>
      <c r="W107" s="2" t="str">
        <f>"SpriteUi/VehicleIcon/"&amp;$B107</f>
        <v>SpriteUi/VehicleIcon/70004</v>
      </c>
      <c r="X107" s="2" t="s">
        <v>104</v>
      </c>
      <c r="Y107" s="2" t="s">
        <v>278</v>
      </c>
      <c r="Z107" s="2" t="str">
        <f>Y107</f>
        <v>Boss/Boss4_Worm</v>
      </c>
      <c r="AA107" s="2" t="s">
        <v>106</v>
      </c>
      <c r="AB107" s="2" t="s">
        <v>106</v>
      </c>
      <c r="AC107" s="2" t="s">
        <v>107</v>
      </c>
      <c r="AD107" s="2" t="s">
        <v>108</v>
      </c>
      <c r="AE107" s="2">
        <v>100101</v>
      </c>
      <c r="AF107" s="2">
        <v>0</v>
      </c>
    </row>
  </sheetData>
  <autoFilter ref="A4:AF107" xr:uid="{00000000-0009-0000-0000-000000000000}"/>
  <phoneticPr fontId="10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3"/>
  <sheetViews>
    <sheetView topLeftCell="A2" workbookViewId="0">
      <selection activeCell="J10" sqref="J10"/>
    </sheetView>
  </sheetViews>
  <sheetFormatPr defaultColWidth="9" defaultRowHeight="13.5" x14ac:dyDescent="0.15"/>
  <cols>
    <col min="5" max="5" width="6.375" style="1" customWidth="1"/>
    <col min="6" max="6" width="7.375" style="1" customWidth="1"/>
    <col min="7" max="7" width="12.625" style="1" customWidth="1"/>
    <col min="8" max="10" width="18.25" style="1" customWidth="1"/>
  </cols>
  <sheetData>
    <row r="1" spans="1:11" x14ac:dyDescent="0.15">
      <c r="A1" t="s">
        <v>279</v>
      </c>
      <c r="B1" t="s">
        <v>280</v>
      </c>
      <c r="C1" t="s">
        <v>281</v>
      </c>
    </row>
    <row r="2" spans="1:11" x14ac:dyDescent="0.15">
      <c r="A2" t="s">
        <v>282</v>
      </c>
      <c r="B2" t="s">
        <v>283</v>
      </c>
    </row>
    <row r="3" spans="1:11" x14ac:dyDescent="0.15">
      <c r="A3" t="s">
        <v>284</v>
      </c>
    </row>
    <row r="4" spans="1:11" x14ac:dyDescent="0.15">
      <c r="A4" t="s">
        <v>285</v>
      </c>
    </row>
    <row r="7" spans="1:11" x14ac:dyDescent="0.15">
      <c r="H7" s="1">
        <v>1000</v>
      </c>
    </row>
    <row r="8" spans="1:11" x14ac:dyDescent="0.15">
      <c r="H8" s="1">
        <v>10</v>
      </c>
    </row>
    <row r="9" spans="1:11" x14ac:dyDescent="0.15">
      <c r="E9" s="1" t="s">
        <v>286</v>
      </c>
      <c r="F9" s="1" t="s">
        <v>287</v>
      </c>
      <c r="G9" s="1" t="s">
        <v>288</v>
      </c>
      <c r="H9" s="1" t="s">
        <v>289</v>
      </c>
      <c r="I9" s="1" t="s">
        <v>290</v>
      </c>
      <c r="J9" s="1" t="s">
        <v>291</v>
      </c>
    </row>
    <row r="10" spans="1:11" x14ac:dyDescent="0.15">
      <c r="D10" s="1">
        <v>1000000000</v>
      </c>
      <c r="E10" s="1">
        <v>0</v>
      </c>
      <c r="F10" s="1">
        <v>0</v>
      </c>
      <c r="G10" s="1">
        <v>1000</v>
      </c>
      <c r="H10" s="1">
        <v>10</v>
      </c>
      <c r="I10" s="1">
        <v>1.5</v>
      </c>
      <c r="J10" s="1">
        <v>6</v>
      </c>
    </row>
    <row r="11" spans="1:11" x14ac:dyDescent="0.15">
      <c r="E11" s="1" t="str">
        <f t="shared" ref="E11:J11" si="0">IF(E10=0,"",$B$2&amp;E9&amp;$B$2&amp;$B$1&amp;E10)</f>
        <v/>
      </c>
      <c r="F11" s="1" t="str">
        <f t="shared" si="0"/>
        <v/>
      </c>
      <c r="G11" s="1" t="str">
        <f t="shared" si="0"/>
        <v>"Mana":1000</v>
      </c>
      <c r="H11" s="1" t="str">
        <f t="shared" si="0"/>
        <v>"HurtEngry":10</v>
      </c>
      <c r="I11" s="1" t="str">
        <f t="shared" si="0"/>
        <v>"CriDmgInc":1.5</v>
      </c>
      <c r="J11" s="1" t="str">
        <f t="shared" si="0"/>
        <v>"Speed":6</v>
      </c>
      <c r="K11" t="str">
        <f>$A$3&amp;_xlfn.TEXTJOIN($C$1,1,E11:J11)&amp;$A$4</f>
        <v>{"Mana":1000,"HurtEngry":10,"CriDmgInc":1.5,"Speed":6}</v>
      </c>
    </row>
    <row r="24" spans="7:7" x14ac:dyDescent="0.15">
      <c r="G24" s="2" t="s">
        <v>292</v>
      </c>
    </row>
    <row r="25" spans="7:7" x14ac:dyDescent="0.15">
      <c r="G25" s="2" t="s">
        <v>293</v>
      </c>
    </row>
    <row r="26" spans="7:7" x14ac:dyDescent="0.15">
      <c r="G26" s="2" t="s">
        <v>294</v>
      </c>
    </row>
    <row r="27" spans="7:7" x14ac:dyDescent="0.15">
      <c r="G27" s="2" t="s">
        <v>295</v>
      </c>
    </row>
    <row r="28" spans="7:7" x14ac:dyDescent="0.15">
      <c r="G28" s="2" t="s">
        <v>296</v>
      </c>
    </row>
    <row r="29" spans="7:7" x14ac:dyDescent="0.15">
      <c r="G29" s="2" t="s">
        <v>297</v>
      </c>
    </row>
    <row r="30" spans="7:7" x14ac:dyDescent="0.15">
      <c r="G30" s="2" t="s">
        <v>298</v>
      </c>
    </row>
    <row r="31" spans="7:7" x14ac:dyDescent="0.15">
      <c r="G31" s="2" t="s">
        <v>299</v>
      </c>
    </row>
    <row r="32" spans="7:7" x14ac:dyDescent="0.15">
      <c r="G32" s="2" t="s">
        <v>300</v>
      </c>
    </row>
    <row r="33" spans="7:7" x14ac:dyDescent="0.15">
      <c r="G33" s="2" t="s">
        <v>301</v>
      </c>
    </row>
    <row r="34" spans="7:7" x14ac:dyDescent="0.15">
      <c r="G34" s="2" t="s">
        <v>302</v>
      </c>
    </row>
    <row r="35" spans="7:7" x14ac:dyDescent="0.15">
      <c r="G35" s="2" t="s">
        <v>303</v>
      </c>
    </row>
    <row r="36" spans="7:7" x14ac:dyDescent="0.15">
      <c r="G36" s="2" t="s">
        <v>304</v>
      </c>
    </row>
    <row r="37" spans="7:7" x14ac:dyDescent="0.15">
      <c r="G37" s="2" t="s">
        <v>305</v>
      </c>
    </row>
    <row r="38" spans="7:7" x14ac:dyDescent="0.15">
      <c r="G38" s="2" t="s">
        <v>306</v>
      </c>
    </row>
    <row r="39" spans="7:7" x14ac:dyDescent="0.15">
      <c r="G39" s="2" t="s">
        <v>307</v>
      </c>
    </row>
    <row r="40" spans="7:7" x14ac:dyDescent="0.15">
      <c r="G40" s="2" t="s">
        <v>308</v>
      </c>
    </row>
    <row r="41" spans="7:7" x14ac:dyDescent="0.15">
      <c r="G41" s="2" t="s">
        <v>309</v>
      </c>
    </row>
    <row r="42" spans="7:7" x14ac:dyDescent="0.15">
      <c r="G42" s="2" t="s">
        <v>310</v>
      </c>
    </row>
    <row r="43" spans="7:7" x14ac:dyDescent="0.15">
      <c r="G43" s="2" t="s">
        <v>311</v>
      </c>
    </row>
    <row r="44" spans="7:7" x14ac:dyDescent="0.15">
      <c r="G44" s="2" t="s">
        <v>312</v>
      </c>
    </row>
    <row r="45" spans="7:7" x14ac:dyDescent="0.15">
      <c r="G45" s="2" t="s">
        <v>313</v>
      </c>
    </row>
    <row r="46" spans="7:7" x14ac:dyDescent="0.15">
      <c r="G46" s="2" t="s">
        <v>314</v>
      </c>
    </row>
    <row r="47" spans="7:7" x14ac:dyDescent="0.15">
      <c r="G47" s="2" t="s">
        <v>315</v>
      </c>
    </row>
    <row r="48" spans="7:7" x14ac:dyDescent="0.15">
      <c r="G48" s="2" t="s">
        <v>316</v>
      </c>
    </row>
    <row r="49" spans="7:7" x14ac:dyDescent="0.15">
      <c r="G49" s="2" t="s">
        <v>317</v>
      </c>
    </row>
    <row r="50" spans="7:7" x14ac:dyDescent="0.15">
      <c r="G50" s="2" t="s">
        <v>318</v>
      </c>
    </row>
    <row r="51" spans="7:7" x14ac:dyDescent="0.15">
      <c r="G51" s="2" t="s">
        <v>319</v>
      </c>
    </row>
    <row r="52" spans="7:7" x14ac:dyDescent="0.15">
      <c r="G52" s="2" t="s">
        <v>320</v>
      </c>
    </row>
    <row r="53" spans="7:7" x14ac:dyDescent="0.15">
      <c r="G53" s="2" t="s">
        <v>321</v>
      </c>
    </row>
    <row r="54" spans="7:7" x14ac:dyDescent="0.15">
      <c r="G54" s="2" t="s">
        <v>322</v>
      </c>
    </row>
    <row r="55" spans="7:7" x14ac:dyDescent="0.15">
      <c r="G55" s="2" t="s">
        <v>323</v>
      </c>
    </row>
    <row r="56" spans="7:7" x14ac:dyDescent="0.15">
      <c r="G56" s="2" t="s">
        <v>324</v>
      </c>
    </row>
    <row r="57" spans="7:7" x14ac:dyDescent="0.15">
      <c r="G57" s="2" t="s">
        <v>325</v>
      </c>
    </row>
    <row r="58" spans="7:7" x14ac:dyDescent="0.15">
      <c r="G58" s="2" t="s">
        <v>326</v>
      </c>
    </row>
    <row r="59" spans="7:7" x14ac:dyDescent="0.15">
      <c r="G59" s="2" t="s">
        <v>327</v>
      </c>
    </row>
    <row r="60" spans="7:7" x14ac:dyDescent="0.15">
      <c r="G60" s="2" t="s">
        <v>328</v>
      </c>
    </row>
    <row r="61" spans="7:7" x14ac:dyDescent="0.15">
      <c r="G61" s="2" t="s">
        <v>329</v>
      </c>
    </row>
    <row r="62" spans="7:7" x14ac:dyDescent="0.15">
      <c r="G62" s="2" t="s">
        <v>330</v>
      </c>
    </row>
    <row r="63" spans="7:7" x14ac:dyDescent="0.15">
      <c r="G63" s="2" t="s">
        <v>331</v>
      </c>
    </row>
  </sheetData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2024-06-27T09:40:00Z</dcterms:created>
  <dcterms:modified xsi:type="dcterms:W3CDTF">2025-05-15T11:06:57Z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5348593371264519B8522C2B5A6C5D0C_11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