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1925"/>
  </bookViews>
  <sheets>
    <sheet name="配置" sheetId="1" r:id="rId1"/>
    <sheet name="中转" sheetId="2" r:id="rId2"/>
  </sheets>
  <externalReferences>
    <externalReference r:id="rId3"/>
  </externalReferences>
  <calcPr calcId="144525"/>
</workbook>
</file>

<file path=xl/sharedStrings.xml><?xml version="1.0" encoding="utf-8"?>
<sst xmlns="http://schemas.openxmlformats.org/spreadsheetml/2006/main" count="74" uniqueCount="47">
  <si>
    <t>Id</t>
  </si>
  <si>
    <t>Level</t>
  </si>
  <si>
    <t>FundId</t>
  </si>
  <si>
    <t>//Note</t>
  </si>
  <si>
    <t>Type</t>
  </si>
  <si>
    <t>Condition</t>
  </si>
  <si>
    <t>RewardList</t>
  </si>
  <si>
    <t>int</t>
  </si>
  <si>
    <t>string</t>
  </si>
  <si>
    <t>list[int]</t>
  </si>
  <si>
    <t>主键</t>
  </si>
  <si>
    <t>基金等级</t>
  </si>
  <si>
    <t>基金期数</t>
  </si>
  <si>
    <t>备注</t>
  </si>
  <si>
    <t>领取类型</t>
  </si>
  <si>
    <t>领取条件</t>
  </si>
  <si>
    <t>基金奖励</t>
  </si>
  <si>
    <t>//序号</t>
  </si>
  <si>
    <t>0 主线关卡进度
1 街区进度</t>
  </si>
  <si>
    <t>0 关卡ID
1 街区ID</t>
  </si>
  <si>
    <t>[道具:数量*]</t>
  </si>
  <si>
    <t>[</t>
  </si>
  <si>
    <t>:</t>
  </si>
  <si>
    <t>,</t>
  </si>
  <si>
    <t>]</t>
  </si>
  <si>
    <t>"</t>
  </si>
  <si>
    <t>{</t>
  </si>
  <si>
    <t>}</t>
  </si>
  <si>
    <r>
      <rPr>
        <sz val="11"/>
        <color rgb="FF000000"/>
        <rFont val="宋体"/>
        <charset val="134"/>
      </rPr>
      <t>玩法</t>
    </r>
  </si>
  <si>
    <r>
      <rPr>
        <b/>
        <sz val="13"/>
        <color rgb="FF44546A"/>
        <rFont val="宋体"/>
        <charset val="134"/>
      </rPr>
      <t>基金</t>
    </r>
  </si>
  <si>
    <r>
      <rPr>
        <sz val="11"/>
        <color rgb="FF000000"/>
        <rFont val="宋体"/>
        <charset val="134"/>
      </rPr>
      <t>街区</t>
    </r>
  </si>
  <si>
    <r>
      <rPr>
        <sz val="11"/>
        <color rgb="FF000000"/>
        <rFont val="宋体"/>
        <charset val="134"/>
      </rPr>
      <t>战斗主线</t>
    </r>
  </si>
  <si>
    <r>
      <rPr>
        <sz val="11"/>
        <color rgb="FF000000"/>
        <rFont val="宋体"/>
        <charset val="134"/>
      </rPr>
      <t>商品名</t>
    </r>
  </si>
  <si>
    <r>
      <rPr>
        <sz val="11"/>
        <color rgb="FF000000"/>
        <rFont val="宋体"/>
        <charset val="134"/>
      </rPr>
      <t>基金</t>
    </r>
  </si>
  <si>
    <r>
      <rPr>
        <sz val="11"/>
        <color rgb="FF000000"/>
        <rFont val="宋体"/>
        <charset val="134"/>
      </rPr>
      <t>价格</t>
    </r>
  </si>
  <si>
    <r>
      <rPr>
        <sz val="11"/>
        <color rgb="FF000000"/>
        <rFont val="宋体"/>
        <charset val="134"/>
      </rPr>
      <t>美元</t>
    </r>
  </si>
  <si>
    <r>
      <rPr>
        <sz val="11"/>
        <color rgb="FF000000"/>
        <rFont val="宋体"/>
        <charset val="134"/>
      </rPr>
      <t>返利比</t>
    </r>
  </si>
  <si>
    <r>
      <rPr>
        <sz val="11"/>
        <color rgb="FF000000"/>
        <rFont val="宋体"/>
        <charset val="134"/>
      </rPr>
      <t>道具</t>
    </r>
  </si>
  <si>
    <r>
      <rPr>
        <sz val="11"/>
        <color rgb="FF000000"/>
        <rFont val="宋体"/>
        <charset val="134"/>
      </rPr>
      <t>数量</t>
    </r>
  </si>
  <si>
    <r>
      <rPr>
        <sz val="11"/>
        <color rgb="FF000000"/>
        <rFont val="宋体"/>
        <charset val="134"/>
      </rPr>
      <t>价值</t>
    </r>
  </si>
  <si>
    <r>
      <rPr>
        <sz val="11"/>
        <color rgb="FF000000"/>
        <rFont val="宋体"/>
        <charset val="134"/>
      </rPr>
      <t>钻石</t>
    </r>
  </si>
  <si>
    <r>
      <rPr>
        <sz val="11"/>
        <color rgb="FF000000"/>
        <rFont val="宋体"/>
        <charset val="134"/>
      </rPr>
      <t>偷车钳</t>
    </r>
  </si>
  <si>
    <r>
      <rPr>
        <sz val="11"/>
        <color rgb="FF000000"/>
        <rFont val="宋体"/>
        <charset val="134"/>
      </rPr>
      <t>史诗偷车钳</t>
    </r>
  </si>
  <si>
    <r>
      <rPr>
        <sz val="11"/>
        <color rgb="FF000000"/>
        <rFont val="宋体"/>
        <charset val="134"/>
      </rPr>
      <t>序号</t>
    </r>
  </si>
  <si>
    <r>
      <rPr>
        <sz val="11"/>
        <color rgb="FF000000"/>
        <rFont val="宋体"/>
        <charset val="134"/>
      </rPr>
      <t>关卡进度</t>
    </r>
  </si>
  <si>
    <t>ItemId</t>
  </si>
  <si>
    <t>Num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</si>
</sst>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$#,##0.00"/>
  </numFmts>
  <fonts count="23"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b/>
      <sz val="13"/>
      <color rgb="FF44546A"/>
      <name val="宋体"/>
      <charset val="134"/>
    </font>
    <font>
      <sz val="11"/>
      <color rgb="FFEA332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BDD8E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F8CCAB"/>
        <bgColor indexed="64"/>
      </patternFill>
    </fill>
    <fill>
      <patternFill patternType="solid">
        <fgColor rgb="FFFF9B9B"/>
        <bgColor indexed="64"/>
      </patternFill>
    </fill>
    <fill>
      <patternFill patternType="solid">
        <fgColor rgb="FFFE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rgb="FF91ABDF"/>
      </left>
      <right style="thin">
        <color rgb="FF91ABDF"/>
      </right>
      <top style="thin">
        <color rgb="FF91ABDF"/>
      </top>
      <bottom style="thin">
        <color rgb="FF91ABDF"/>
      </bottom>
      <diagonal/>
    </border>
    <border>
      <left/>
      <right/>
      <top/>
      <bottom style="medium">
        <color rgb="FF4874CB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9" borderId="6" applyNumberFormat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10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1" fontId="3" fillId="3" borderId="1" xfId="0" applyNumberFormat="1" applyFont="1" applyFill="1" applyBorder="1" applyAlignment="1">
      <alignment horizontal="center" vertical="center"/>
    </xf>
    <xf numFmtId="176" fontId="1" fillId="3" borderId="1" xfId="0" applyNumberFormat="1" applyFont="1" applyFill="1" applyBorder="1" applyAlignment="1">
      <alignment horizontal="center" vertical="center"/>
    </xf>
    <xf numFmtId="9" fontId="1" fillId="3" borderId="1" xfId="0" applyNumberFormat="1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1" fontId="1" fillId="3" borderId="1" xfId="0" applyNumberFormat="1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1" fontId="1" fillId="7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A9A3B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ItemConfig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配置"/>
    </sheetNames>
    <sheetDataSet>
      <sheetData sheetId="0">
        <row r="5">
          <cell r="B5">
            <v>10001</v>
          </cell>
        </row>
        <row r="5">
          <cell r="D5" t="str">
            <v>偷车钳</v>
          </cell>
        </row>
        <row r="6">
          <cell r="B6">
            <v>10002</v>
          </cell>
        </row>
        <row r="6">
          <cell r="D6" t="str">
            <v>史诗偷车钳</v>
          </cell>
        </row>
        <row r="7">
          <cell r="B7">
            <v>10003</v>
          </cell>
        </row>
        <row r="7">
          <cell r="D7" t="str">
            <v>限时行动偷车钳</v>
          </cell>
        </row>
        <row r="8">
          <cell r="B8">
            <v>10004</v>
          </cell>
        </row>
        <row r="8">
          <cell r="D8" t="str">
            <v>传说偷车钳</v>
          </cell>
        </row>
        <row r="9">
          <cell r="B9">
            <v>20001</v>
          </cell>
        </row>
        <row r="9">
          <cell r="D9" t="str">
            <v>精英级零件</v>
          </cell>
        </row>
        <row r="10">
          <cell r="B10">
            <v>20002</v>
          </cell>
        </row>
        <row r="10">
          <cell r="D10" t="str">
            <v>史诗级零件（不含神魔）</v>
          </cell>
        </row>
        <row r="11">
          <cell r="B11">
            <v>20003</v>
          </cell>
        </row>
        <row r="11">
          <cell r="D11" t="str">
            <v>史诗级零件（含神魔）</v>
          </cell>
        </row>
        <row r="12">
          <cell r="B12">
            <v>20004</v>
          </cell>
        </row>
        <row r="12">
          <cell r="D12" t="str">
            <v>史诗级零件（仅神魔）</v>
          </cell>
        </row>
        <row r="13">
          <cell r="B13">
            <v>30001</v>
          </cell>
        </row>
        <row r="13">
          <cell r="D13" t="str">
            <v>西部改装件</v>
          </cell>
        </row>
        <row r="14">
          <cell r="B14">
            <v>30002</v>
          </cell>
        </row>
        <row r="14">
          <cell r="D14" t="str">
            <v>东部改装件</v>
          </cell>
        </row>
        <row r="15">
          <cell r="B15">
            <v>30003</v>
          </cell>
        </row>
        <row r="15">
          <cell r="D15" t="str">
            <v>硅谷改装件</v>
          </cell>
        </row>
        <row r="16">
          <cell r="B16">
            <v>30004</v>
          </cell>
        </row>
        <row r="16">
          <cell r="D16" t="str">
            <v>霓虹改装件</v>
          </cell>
        </row>
        <row r="17">
          <cell r="B17">
            <v>30005</v>
          </cell>
        </row>
        <row r="17">
          <cell r="D17" t="str">
            <v>万能改装件</v>
          </cell>
        </row>
        <row r="18">
          <cell r="B18">
            <v>40001</v>
          </cell>
        </row>
        <row r="18">
          <cell r="D18" t="str">
            <v>喷火枪</v>
          </cell>
        </row>
        <row r="19">
          <cell r="B19">
            <v>40002</v>
          </cell>
        </row>
        <row r="19">
          <cell r="D19" t="str">
            <v>大炮</v>
          </cell>
        </row>
        <row r="20">
          <cell r="B20">
            <v>40003</v>
          </cell>
        </row>
        <row r="20">
          <cell r="D20" t="str">
            <v>医疗机器人</v>
          </cell>
        </row>
        <row r="21">
          <cell r="B21">
            <v>40004</v>
          </cell>
        </row>
        <row r="21">
          <cell r="D21" t="str">
            <v>科技小手枪</v>
          </cell>
        </row>
        <row r="22">
          <cell r="B22">
            <v>40101</v>
          </cell>
        </row>
        <row r="22">
          <cell r="D22" t="str">
            <v>燃烧瓶</v>
          </cell>
        </row>
        <row r="23">
          <cell r="B23">
            <v>40102</v>
          </cell>
        </row>
        <row r="23">
          <cell r="D23" t="str">
            <v>左轮</v>
          </cell>
        </row>
        <row r="24">
          <cell r="B24">
            <v>40103</v>
          </cell>
        </row>
        <row r="24">
          <cell r="D24" t="str">
            <v>机械弩</v>
          </cell>
        </row>
        <row r="25">
          <cell r="B25">
            <v>40104</v>
          </cell>
        </row>
        <row r="25">
          <cell r="D25" t="str">
            <v>手捧雷</v>
          </cell>
        </row>
        <row r="26">
          <cell r="B26">
            <v>40105</v>
          </cell>
        </row>
        <row r="26">
          <cell r="D26" t="str">
            <v>筹码</v>
          </cell>
        </row>
        <row r="27">
          <cell r="B27">
            <v>40106</v>
          </cell>
        </row>
        <row r="27">
          <cell r="D27" t="str">
            <v>榴弹</v>
          </cell>
        </row>
        <row r="28">
          <cell r="B28">
            <v>40107</v>
          </cell>
        </row>
        <row r="28">
          <cell r="D28" t="str">
            <v>机枪</v>
          </cell>
        </row>
        <row r="29">
          <cell r="B29">
            <v>40108</v>
          </cell>
        </row>
        <row r="29">
          <cell r="D29" t="str">
            <v>大麻注射器</v>
          </cell>
        </row>
        <row r="30">
          <cell r="B30">
            <v>40109</v>
          </cell>
        </row>
        <row r="30">
          <cell r="D30" t="str">
            <v>手枪&amp;光盾</v>
          </cell>
        </row>
        <row r="31">
          <cell r="B31">
            <v>40110</v>
          </cell>
        </row>
        <row r="31">
          <cell r="D31" t="str">
            <v>火箭弹</v>
          </cell>
        </row>
        <row r="32">
          <cell r="B32">
            <v>40111</v>
          </cell>
        </row>
        <row r="32">
          <cell r="D32" t="str">
            <v>激光步枪</v>
          </cell>
        </row>
        <row r="33">
          <cell r="B33">
            <v>40112</v>
          </cell>
        </row>
        <row r="33">
          <cell r="D33" t="str">
            <v>手枪&amp;激光</v>
          </cell>
        </row>
        <row r="34">
          <cell r="B34">
            <v>40113</v>
          </cell>
        </row>
        <row r="34">
          <cell r="D34" t="str">
            <v>狙击枪</v>
          </cell>
        </row>
        <row r="35">
          <cell r="B35">
            <v>40114</v>
          </cell>
        </row>
        <row r="35">
          <cell r="D35" t="str">
            <v>化学手雷</v>
          </cell>
        </row>
        <row r="36">
          <cell r="B36">
            <v>40115</v>
          </cell>
        </row>
        <row r="36">
          <cell r="D36" t="str">
            <v>冲锋枪</v>
          </cell>
        </row>
        <row r="37">
          <cell r="B37">
            <v>40116</v>
          </cell>
        </row>
        <row r="37">
          <cell r="D37" t="str">
            <v>医疗飞机</v>
          </cell>
        </row>
        <row r="38">
          <cell r="B38">
            <v>41001</v>
          </cell>
        </row>
        <row r="38">
          <cell r="D38" t="str">
            <v>霰弹枪</v>
          </cell>
        </row>
        <row r="39">
          <cell r="B39">
            <v>41002</v>
          </cell>
        </row>
        <row r="39">
          <cell r="D39" t="str">
            <v>医疗物资</v>
          </cell>
        </row>
        <row r="40">
          <cell r="B40">
            <v>41003</v>
          </cell>
        </row>
        <row r="40">
          <cell r="D40" t="str">
            <v>土制手雷</v>
          </cell>
        </row>
        <row r="41">
          <cell r="B41">
            <v>41004</v>
          </cell>
        </row>
        <row r="41">
          <cell r="D41" t="str">
            <v>火铳</v>
          </cell>
        </row>
        <row r="42">
          <cell r="B42">
            <v>41005</v>
          </cell>
        </row>
        <row r="42">
          <cell r="D42" t="str">
            <v>射手步枪</v>
          </cell>
        </row>
        <row r="43">
          <cell r="B43">
            <v>41006</v>
          </cell>
        </row>
        <row r="43">
          <cell r="D43" t="str">
            <v>冰弹手炮</v>
          </cell>
        </row>
        <row r="44">
          <cell r="B44">
            <v>41007</v>
          </cell>
        </row>
        <row r="44">
          <cell r="D44" t="str">
            <v>燃烧手雷</v>
          </cell>
        </row>
        <row r="45">
          <cell r="B45">
            <v>41008</v>
          </cell>
        </row>
        <row r="45">
          <cell r="D45" t="str">
            <v>火箭炮</v>
          </cell>
        </row>
        <row r="46">
          <cell r="B46">
            <v>41009</v>
          </cell>
        </row>
        <row r="46">
          <cell r="D46" t="str">
            <v>坦克</v>
          </cell>
        </row>
        <row r="47">
          <cell r="B47">
            <v>41010</v>
          </cell>
        </row>
        <row r="47">
          <cell r="D47" t="str">
            <v>医疗包&amp;弹药箱</v>
          </cell>
        </row>
        <row r="48">
          <cell r="B48">
            <v>41011</v>
          </cell>
        </row>
        <row r="48">
          <cell r="D48" t="str">
            <v>护盾发生器</v>
          </cell>
        </row>
        <row r="49">
          <cell r="B49">
            <v>41012</v>
          </cell>
        </row>
        <row r="49">
          <cell r="D49" t="str">
            <v>能量步枪&amp;钛合金防撞架</v>
          </cell>
        </row>
        <row r="50">
          <cell r="B50">
            <v>41013</v>
          </cell>
        </row>
        <row r="50">
          <cell r="D50" t="str">
            <v>震爆手雷</v>
          </cell>
        </row>
        <row r="51">
          <cell r="B51">
            <v>41014</v>
          </cell>
        </row>
        <row r="51">
          <cell r="D51" t="str">
            <v>科技鸟狙</v>
          </cell>
        </row>
        <row r="52">
          <cell r="B52">
            <v>41015</v>
          </cell>
        </row>
        <row r="52">
          <cell r="D52" t="str">
            <v>计算机</v>
          </cell>
        </row>
        <row r="53">
          <cell r="B53">
            <v>41016</v>
          </cell>
        </row>
        <row r="53">
          <cell r="D53" t="str">
            <v>毒液瓶</v>
          </cell>
        </row>
        <row r="54">
          <cell r="B54">
            <v>41017</v>
          </cell>
        </row>
        <row r="54">
          <cell r="D54" t="str">
            <v>充能手枪&amp;激光炮</v>
          </cell>
        </row>
        <row r="55">
          <cell r="B55">
            <v>41018</v>
          </cell>
        </row>
        <row r="55">
          <cell r="D55" t="str">
            <v>电磁步枪</v>
          </cell>
        </row>
        <row r="56">
          <cell r="B56">
            <v>41019</v>
          </cell>
        </row>
        <row r="56">
          <cell r="D56" t="str">
            <v>冲锋手枪</v>
          </cell>
        </row>
        <row r="57">
          <cell r="B57">
            <v>41020</v>
          </cell>
        </row>
        <row r="57">
          <cell r="D57" t="str">
            <v>霓虹医疗车</v>
          </cell>
        </row>
        <row r="58">
          <cell r="B58">
            <v>50001</v>
          </cell>
        </row>
        <row r="58">
          <cell r="D58" t="str">
            <v>龙焰晶</v>
          </cell>
        </row>
        <row r="59">
          <cell r="B59">
            <v>50002</v>
          </cell>
        </row>
        <row r="59">
          <cell r="D59" t="str">
            <v>钻石</v>
          </cell>
        </row>
        <row r="60">
          <cell r="B60">
            <v>50003</v>
          </cell>
        </row>
        <row r="60">
          <cell r="D60" t="str">
            <v>钞票</v>
          </cell>
        </row>
        <row r="61">
          <cell r="B61">
            <v>50004</v>
          </cell>
        </row>
        <row r="61">
          <cell r="D61" t="str">
            <v>改装手册</v>
          </cell>
        </row>
        <row r="62">
          <cell r="B62">
            <v>50005</v>
          </cell>
        </row>
        <row r="62">
          <cell r="D62" t="str">
            <v>机油</v>
          </cell>
        </row>
        <row r="63">
          <cell r="B63">
            <v>50006</v>
          </cell>
        </row>
        <row r="63">
          <cell r="D63" t="str">
            <v>多莉的兑换券</v>
          </cell>
        </row>
        <row r="64">
          <cell r="B64">
            <v>60001</v>
          </cell>
        </row>
        <row r="64">
          <cell r="D64" t="str">
            <v>钞票（5分钟）</v>
          </cell>
        </row>
        <row r="65">
          <cell r="B65">
            <v>60002</v>
          </cell>
        </row>
        <row r="65">
          <cell r="D65" t="str">
            <v>改装手册（5分钟）</v>
          </cell>
        </row>
        <row r="66">
          <cell r="B66">
            <v>60003</v>
          </cell>
        </row>
        <row r="66">
          <cell r="D66" t="str">
            <v>机油（5分钟）</v>
          </cell>
        </row>
        <row r="67">
          <cell r="B67">
            <v>60011</v>
          </cell>
        </row>
        <row r="67">
          <cell r="D67" t="str">
            <v>钞票箱（2小时）</v>
          </cell>
        </row>
        <row r="68">
          <cell r="B68">
            <v>60012</v>
          </cell>
        </row>
        <row r="68">
          <cell r="D68" t="str">
            <v>改装手册箱（2小时）</v>
          </cell>
        </row>
        <row r="69">
          <cell r="B69">
            <v>60013</v>
          </cell>
        </row>
        <row r="69">
          <cell r="D69" t="str">
            <v>机油箱（2小时）</v>
          </cell>
        </row>
        <row r="70">
          <cell r="B70">
            <v>60021</v>
          </cell>
        </row>
        <row r="70">
          <cell r="D70" t="str">
            <v>钞票箱（8小时）</v>
          </cell>
        </row>
        <row r="71">
          <cell r="B71">
            <v>60022</v>
          </cell>
        </row>
        <row r="71">
          <cell r="D71" t="str">
            <v>改装手册箱（8小时）</v>
          </cell>
        </row>
        <row r="72">
          <cell r="B72">
            <v>60023</v>
          </cell>
        </row>
        <row r="72">
          <cell r="D72" t="str">
            <v>钞票箱（8小时）</v>
          </cell>
        </row>
        <row r="73">
          <cell r="B73">
            <v>60031</v>
          </cell>
        </row>
        <row r="73">
          <cell r="D73" t="str">
            <v>钞票箱（24小时）</v>
          </cell>
        </row>
        <row r="74">
          <cell r="B74">
            <v>60032</v>
          </cell>
        </row>
        <row r="74">
          <cell r="D74" t="str">
            <v>改装手册箱（24小时）</v>
          </cell>
        </row>
        <row r="75">
          <cell r="B75">
            <v>60033</v>
          </cell>
        </row>
        <row r="75">
          <cell r="D75" t="str">
            <v>机油箱（24小时）</v>
          </cell>
        </row>
        <row r="76">
          <cell r="B76">
            <v>60041</v>
          </cell>
        </row>
        <row r="76">
          <cell r="D76" t="str">
            <v>钞票箱（3天）</v>
          </cell>
        </row>
        <row r="77">
          <cell r="B77">
            <v>60042</v>
          </cell>
        </row>
        <row r="77">
          <cell r="D77" t="str">
            <v>改装手册箱（3天）</v>
          </cell>
        </row>
        <row r="78">
          <cell r="B78">
            <v>60043</v>
          </cell>
        </row>
        <row r="78">
          <cell r="D78" t="str">
            <v>机油箱（3天）</v>
          </cell>
        </row>
        <row r="79">
          <cell r="B79">
            <v>60101</v>
          </cell>
        </row>
        <row r="79">
          <cell r="D79" t="str">
            <v>史诗级英雄自选宝箱</v>
          </cell>
        </row>
        <row r="80">
          <cell r="B80">
            <v>60102</v>
          </cell>
        </row>
        <row r="80">
          <cell r="D80" t="str">
            <v>精英级英雄自选宝箱</v>
          </cell>
        </row>
        <row r="81">
          <cell r="B81">
            <v>60103</v>
          </cell>
        </row>
        <row r="81">
          <cell r="D81" t="str">
            <v>招募自选宝箱</v>
          </cell>
        </row>
        <row r="82">
          <cell r="B82">
            <v>60104</v>
          </cell>
        </row>
        <row r="82">
          <cell r="D82" t="str">
            <v>资源自选宝箱</v>
          </cell>
        </row>
        <row r="83">
          <cell r="B83">
            <v>80001</v>
          </cell>
        </row>
        <row r="83">
          <cell r="D83" t="str">
            <v>战令积分</v>
          </cell>
        </row>
      </sheetData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2"/>
  <sheetViews>
    <sheetView tabSelected="1" workbookViewId="0">
      <pane xSplit="7" ySplit="4" topLeftCell="H5" activePane="bottomRight" state="frozen"/>
      <selection/>
      <selection pane="topRight"/>
      <selection pane="bottomLeft"/>
      <selection pane="bottomRight" activeCell="F7" sqref="F7"/>
    </sheetView>
  </sheetViews>
  <sheetFormatPr defaultColWidth="9" defaultRowHeight="13.5" outlineLevelCol="6"/>
  <cols>
    <col min="1" max="2" width="9.125" style="6" customWidth="1"/>
    <col min="3" max="3" width="15.875" style="6" customWidth="1"/>
    <col min="4" max="6" width="19.125" style="6" customWidth="1"/>
    <col min="7" max="7" width="33.75" style="6" customWidth="1"/>
    <col min="8" max="16384" width="9" style="1"/>
  </cols>
  <sheetData>
    <row r="1" spans="1:7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</row>
    <row r="2" spans="1:7">
      <c r="A2" s="5" t="s">
        <v>7</v>
      </c>
      <c r="B2" s="5" t="s">
        <v>7</v>
      </c>
      <c r="C2" s="5" t="s">
        <v>7</v>
      </c>
      <c r="D2" s="5" t="s">
        <v>8</v>
      </c>
      <c r="E2" s="5" t="s">
        <v>7</v>
      </c>
      <c r="F2" s="5" t="s">
        <v>7</v>
      </c>
      <c r="G2" s="5" t="s">
        <v>9</v>
      </c>
    </row>
    <row r="3" spans="1:7">
      <c r="A3" s="5" t="s">
        <v>10</v>
      </c>
      <c r="B3" s="5" t="s">
        <v>11</v>
      </c>
      <c r="C3" s="17" t="s">
        <v>12</v>
      </c>
      <c r="D3" s="17" t="s">
        <v>13</v>
      </c>
      <c r="E3" s="17" t="s">
        <v>14</v>
      </c>
      <c r="F3" s="17" t="s">
        <v>15</v>
      </c>
      <c r="G3" s="5" t="s">
        <v>16</v>
      </c>
    </row>
    <row r="4" s="15" customFormat="1" ht="246" customHeight="1" spans="1:7">
      <c r="A4" s="17" t="s">
        <v>17</v>
      </c>
      <c r="B4" s="5" t="s">
        <v>11</v>
      </c>
      <c r="C4" s="17" t="s">
        <v>12</v>
      </c>
      <c r="D4" s="17" t="s">
        <v>13</v>
      </c>
      <c r="E4" s="17" t="s">
        <v>18</v>
      </c>
      <c r="F4" s="17" t="s">
        <v>19</v>
      </c>
      <c r="G4" s="17" t="s">
        <v>20</v>
      </c>
    </row>
    <row r="5" s="16" customFormat="1" spans="1:7">
      <c r="A5" s="6">
        <v>1</v>
      </c>
      <c r="B5" s="6">
        <v>1</v>
      </c>
      <c r="C5" s="6">
        <v>201</v>
      </c>
      <c r="D5" s="6"/>
      <c r="E5" s="6">
        <v>1</v>
      </c>
      <c r="F5" s="6">
        <v>4</v>
      </c>
      <c r="G5" s="6" t="str">
        <f>G7</f>
        <v>[{"ItemId":10001,"Num":10}]</v>
      </c>
    </row>
    <row r="6" s="16" customFormat="1" spans="1:7">
      <c r="A6" s="6">
        <v>2</v>
      </c>
      <c r="B6" s="6">
        <v>2</v>
      </c>
      <c r="C6" s="6">
        <f>C5</f>
        <v>201</v>
      </c>
      <c r="D6" s="6"/>
      <c r="E6" s="6">
        <v>1</v>
      </c>
      <c r="F6" s="6">
        <v>5</v>
      </c>
      <c r="G6" s="6" t="str">
        <f>G8</f>
        <v>[{"ItemId":50002,"Num":3600}]</v>
      </c>
    </row>
    <row r="7" spans="1:7">
      <c r="A7" s="6">
        <v>3</v>
      </c>
      <c r="B7" s="6">
        <v>3</v>
      </c>
      <c r="C7" s="6">
        <v>201</v>
      </c>
      <c r="E7" s="6">
        <v>1</v>
      </c>
      <c r="F7" s="6">
        <f>中转!J19</f>
        <v>6</v>
      </c>
      <c r="G7" s="6" t="str">
        <f>中转!Q19</f>
        <v>[{"ItemId":10001,"Num":10}]</v>
      </c>
    </row>
    <row r="8" spans="1:7">
      <c r="A8" s="6">
        <v>4</v>
      </c>
      <c r="B8" s="6">
        <v>4</v>
      </c>
      <c r="C8" s="6">
        <f>C7</f>
        <v>201</v>
      </c>
      <c r="E8" s="6">
        <v>1</v>
      </c>
      <c r="F8" s="6">
        <v>8</v>
      </c>
      <c r="G8" s="6" t="str">
        <f>中转!Q20</f>
        <v>[{"ItemId":50002,"Num":3600}]</v>
      </c>
    </row>
    <row r="9" spans="1:7">
      <c r="A9" s="6">
        <v>5</v>
      </c>
      <c r="B9" s="6">
        <v>5</v>
      </c>
      <c r="C9" s="6">
        <f t="shared" ref="C9:C22" si="0">C8</f>
        <v>201</v>
      </c>
      <c r="E9" s="6">
        <v>1</v>
      </c>
      <c r="F9" s="6">
        <f>中转!J21</f>
        <v>10</v>
      </c>
      <c r="G9" s="6" t="str">
        <f>中转!Q21</f>
        <v>[{"ItemId":10001,"Num":10}]</v>
      </c>
    </row>
    <row r="10" spans="1:7">
      <c r="A10" s="6">
        <v>6</v>
      </c>
      <c r="B10" s="6">
        <v>6</v>
      </c>
      <c r="C10" s="6">
        <f t="shared" si="0"/>
        <v>201</v>
      </c>
      <c r="E10" s="6">
        <v>1</v>
      </c>
      <c r="F10" s="6">
        <f>中转!J22</f>
        <v>12</v>
      </c>
      <c r="G10" s="6" t="str">
        <f>中转!Q22</f>
        <v>[{"ItemId":10002,"Num":10}]</v>
      </c>
    </row>
    <row r="11" spans="1:7">
      <c r="A11" s="6">
        <v>7</v>
      </c>
      <c r="B11" s="6">
        <v>7</v>
      </c>
      <c r="C11" s="6">
        <f t="shared" si="0"/>
        <v>201</v>
      </c>
      <c r="E11" s="6">
        <v>1</v>
      </c>
      <c r="F11" s="6">
        <f>中转!J23</f>
        <v>15</v>
      </c>
      <c r="G11" s="6" t="str">
        <f>中转!Q23</f>
        <v>[{"ItemId":50002,"Num":3600}]</v>
      </c>
    </row>
    <row r="12" spans="1:7">
      <c r="A12" s="6">
        <v>8</v>
      </c>
      <c r="B12" s="6">
        <v>8</v>
      </c>
      <c r="C12" s="6">
        <f t="shared" si="0"/>
        <v>201</v>
      </c>
      <c r="E12" s="6">
        <v>1</v>
      </c>
      <c r="F12" s="6">
        <f>中转!J24</f>
        <v>18</v>
      </c>
      <c r="G12" s="6" t="str">
        <f>中转!Q24</f>
        <v>[{"ItemId":10001,"Num":10}]</v>
      </c>
    </row>
    <row r="13" spans="1:7">
      <c r="A13" s="6">
        <v>9</v>
      </c>
      <c r="B13" s="6">
        <v>9</v>
      </c>
      <c r="C13" s="6">
        <f t="shared" si="0"/>
        <v>201</v>
      </c>
      <c r="E13" s="6">
        <v>1</v>
      </c>
      <c r="F13" s="6">
        <f>中转!J25</f>
        <v>22</v>
      </c>
      <c r="G13" s="6" t="str">
        <f>中转!Q25</f>
        <v>[{"ItemId":10002,"Num":10}]</v>
      </c>
    </row>
    <row r="14" spans="1:7">
      <c r="A14" s="6">
        <v>10</v>
      </c>
      <c r="B14" s="6">
        <v>10</v>
      </c>
      <c r="C14" s="6">
        <f t="shared" si="0"/>
        <v>201</v>
      </c>
      <c r="E14" s="6">
        <v>1</v>
      </c>
      <c r="F14" s="6">
        <f>中转!J26</f>
        <v>25</v>
      </c>
      <c r="G14" s="6" t="str">
        <f>中转!Q26</f>
        <v>[{"ItemId":50002,"Num":3600}]</v>
      </c>
    </row>
    <row r="15" spans="1:7">
      <c r="A15" s="6">
        <v>11</v>
      </c>
      <c r="B15" s="6">
        <v>11</v>
      </c>
      <c r="C15" s="6">
        <f t="shared" si="0"/>
        <v>201</v>
      </c>
      <c r="E15" s="6">
        <v>1</v>
      </c>
      <c r="F15" s="6">
        <f>中转!J27</f>
        <v>29</v>
      </c>
      <c r="G15" s="6" t="str">
        <f>中转!Q27</f>
        <v>[{"ItemId":10001,"Num":10}]</v>
      </c>
    </row>
    <row r="16" spans="1:7">
      <c r="A16" s="6">
        <v>12</v>
      </c>
      <c r="B16" s="6">
        <v>12</v>
      </c>
      <c r="C16" s="6">
        <f t="shared" si="0"/>
        <v>201</v>
      </c>
      <c r="E16" s="6">
        <v>1</v>
      </c>
      <c r="F16" s="6">
        <f>中转!J28</f>
        <v>33</v>
      </c>
      <c r="G16" s="6" t="str">
        <f>中转!Q28</f>
        <v>[{"ItemId":10002,"Num":10}]</v>
      </c>
    </row>
    <row r="17" spans="1:7">
      <c r="A17" s="6">
        <v>13</v>
      </c>
      <c r="B17" s="6">
        <v>13</v>
      </c>
      <c r="C17" s="6">
        <f t="shared" si="0"/>
        <v>201</v>
      </c>
      <c r="E17" s="6">
        <v>1</v>
      </c>
      <c r="F17" s="6">
        <f>中转!J29</f>
        <v>37</v>
      </c>
      <c r="G17" s="6" t="str">
        <f>中转!Q29</f>
        <v>[{"ItemId":50002,"Num":3600}]</v>
      </c>
    </row>
    <row r="18" spans="1:7">
      <c r="A18" s="6">
        <v>14</v>
      </c>
      <c r="B18" s="6">
        <v>14</v>
      </c>
      <c r="C18" s="6">
        <f t="shared" si="0"/>
        <v>201</v>
      </c>
      <c r="E18" s="6">
        <v>1</v>
      </c>
      <c r="F18" s="6">
        <f>中转!J30</f>
        <v>40</v>
      </c>
      <c r="G18" s="6" t="str">
        <f>中转!Q30</f>
        <v>[{"ItemId":10001,"Num":10}]</v>
      </c>
    </row>
    <row r="19" spans="1:7">
      <c r="A19" s="6">
        <v>15</v>
      </c>
      <c r="B19" s="6">
        <v>15</v>
      </c>
      <c r="C19" s="6">
        <f t="shared" si="0"/>
        <v>201</v>
      </c>
      <c r="E19" s="6">
        <v>1</v>
      </c>
      <c r="F19" s="6">
        <f>中转!J31</f>
        <v>44</v>
      </c>
      <c r="G19" s="6" t="str">
        <f>中转!Q31</f>
        <v>[{"ItemId":10002,"Num":10}]</v>
      </c>
    </row>
    <row r="20" spans="1:7">
      <c r="A20" s="6">
        <v>16</v>
      </c>
      <c r="B20" s="6">
        <v>16</v>
      </c>
      <c r="C20" s="6">
        <f t="shared" si="0"/>
        <v>201</v>
      </c>
      <c r="E20" s="6">
        <v>1</v>
      </c>
      <c r="F20" s="6">
        <f>中转!J32</f>
        <v>48</v>
      </c>
      <c r="G20" s="6" t="str">
        <f>中转!Q32</f>
        <v>[{"ItemId":50002,"Num":3600}]</v>
      </c>
    </row>
    <row r="21" spans="1:7">
      <c r="A21" s="6">
        <v>17</v>
      </c>
      <c r="B21" s="6">
        <v>17</v>
      </c>
      <c r="C21" s="6">
        <f t="shared" si="0"/>
        <v>201</v>
      </c>
      <c r="E21" s="6">
        <v>1</v>
      </c>
      <c r="F21" s="6">
        <f>中转!J33</f>
        <v>51</v>
      </c>
      <c r="G21" s="6" t="str">
        <f>中转!Q33</f>
        <v>[{"ItemId":10001,"Num":10}]</v>
      </c>
    </row>
    <row r="22" spans="1:7">
      <c r="A22" s="6">
        <v>18</v>
      </c>
      <c r="B22" s="6">
        <v>18</v>
      </c>
      <c r="C22" s="6">
        <f t="shared" si="0"/>
        <v>201</v>
      </c>
      <c r="E22" s="6">
        <v>1</v>
      </c>
      <c r="F22" s="6">
        <f>中转!J34</f>
        <v>60</v>
      </c>
      <c r="G22" s="6" t="str">
        <f>中转!Q34</f>
        <v>[{"ItemId":10002,"Num":10}]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29"/>
  <sheetViews>
    <sheetView workbookViewId="0">
      <pane xSplit="3" ySplit="4" topLeftCell="D7" activePane="bottomRight" state="frozen"/>
      <selection/>
      <selection pane="topRight"/>
      <selection pane="bottomLeft"/>
      <selection pane="bottomRight" activeCell="B10" sqref="B10"/>
    </sheetView>
  </sheetViews>
  <sheetFormatPr defaultColWidth="9" defaultRowHeight="13.5"/>
  <cols>
    <col min="1" max="4" width="9" style="1"/>
    <col min="5" max="6" width="10.625" style="1" customWidth="1"/>
    <col min="7" max="13" width="9" style="1"/>
    <col min="14" max="14" width="16" style="1" customWidth="1"/>
    <col min="15" max="15" width="13.75" style="1" customWidth="1"/>
    <col min="16" max="16" width="28.25" style="1" customWidth="1"/>
    <col min="17" max="17" width="30.375" style="1" customWidth="1"/>
    <col min="18" max="16384" width="9" style="1"/>
  </cols>
  <sheetData>
    <row r="1" customHeight="1" spans="1:3">
      <c r="A1" s="1" t="s">
        <v>21</v>
      </c>
      <c r="B1" s="1" t="s">
        <v>22</v>
      </c>
      <c r="C1" s="1" t="s">
        <v>23</v>
      </c>
    </row>
    <row r="2" customHeight="1" spans="1:2">
      <c r="A2" s="1" t="s">
        <v>24</v>
      </c>
      <c r="B2" s="1" t="s">
        <v>25</v>
      </c>
    </row>
    <row r="3" spans="1:1">
      <c r="A3" s="1" t="s">
        <v>26</v>
      </c>
    </row>
    <row r="4" spans="1:1">
      <c r="A4" s="1" t="s">
        <v>27</v>
      </c>
    </row>
    <row r="7" ht="15.75" spans="2:9">
      <c r="B7" s="2" t="s">
        <v>28</v>
      </c>
      <c r="C7" s="2" t="s">
        <v>28</v>
      </c>
      <c r="E7" s="3" t="s">
        <v>29</v>
      </c>
      <c r="F7" s="4"/>
      <c r="G7" s="4"/>
      <c r="H7" s="4"/>
      <c r="I7" s="4"/>
    </row>
    <row r="8" spans="2:9">
      <c r="B8" s="5" t="s">
        <v>30</v>
      </c>
      <c r="C8" s="5" t="s">
        <v>31</v>
      </c>
      <c r="E8" s="4"/>
      <c r="F8" s="4"/>
      <c r="G8" s="4"/>
      <c r="H8" s="4"/>
      <c r="I8" s="4"/>
    </row>
    <row r="9" spans="2:9">
      <c r="B9" s="5">
        <v>100</v>
      </c>
      <c r="C9" s="5">
        <v>1000</v>
      </c>
      <c r="E9" s="5" t="s">
        <v>32</v>
      </c>
      <c r="F9" s="6" t="s">
        <v>33</v>
      </c>
      <c r="G9" s="4"/>
      <c r="H9" s="4"/>
      <c r="I9" s="4"/>
    </row>
    <row r="10" spans="2:9">
      <c r="B10" s="6">
        <v>1</v>
      </c>
      <c r="C10" s="7">
        <v>1</v>
      </c>
      <c r="E10" s="5" t="s">
        <v>34</v>
      </c>
      <c r="F10" s="8">
        <v>30</v>
      </c>
      <c r="G10" s="4" t="s">
        <v>35</v>
      </c>
      <c r="H10" s="4"/>
      <c r="I10" s="4"/>
    </row>
    <row r="11" spans="2:9">
      <c r="B11" s="6">
        <v>2</v>
      </c>
      <c r="C11" s="7">
        <v>4</v>
      </c>
      <c r="E11" s="5" t="s">
        <v>36</v>
      </c>
      <c r="F11" s="9"/>
      <c r="G11" s="4"/>
      <c r="H11" s="4"/>
      <c r="I11" s="4"/>
    </row>
    <row r="12" spans="2:9">
      <c r="B12" s="6">
        <v>3</v>
      </c>
      <c r="C12" s="7">
        <v>10</v>
      </c>
      <c r="E12" s="4"/>
      <c r="F12" s="4"/>
      <c r="G12" s="4"/>
      <c r="H12" s="4"/>
      <c r="I12" s="4"/>
    </row>
    <row r="13" spans="2:9">
      <c r="B13" s="6">
        <v>4</v>
      </c>
      <c r="C13" s="7">
        <v>20</v>
      </c>
      <c r="E13" s="5" t="s">
        <v>37</v>
      </c>
      <c r="F13" s="5" t="s">
        <v>38</v>
      </c>
      <c r="G13" s="5" t="s">
        <v>39</v>
      </c>
      <c r="H13" s="4"/>
      <c r="I13" s="4"/>
    </row>
    <row r="14" spans="2:9">
      <c r="B14" s="6">
        <v>5</v>
      </c>
      <c r="C14" s="7">
        <v>30</v>
      </c>
      <c r="E14" s="10" t="s">
        <v>40</v>
      </c>
      <c r="F14" s="6">
        <v>18000</v>
      </c>
      <c r="G14" s="8">
        <v>450</v>
      </c>
      <c r="H14" s="4"/>
      <c r="I14" s="4"/>
    </row>
    <row r="15" spans="2:9">
      <c r="B15" s="6">
        <v>6</v>
      </c>
      <c r="C15" s="7">
        <v>40</v>
      </c>
      <c r="E15" s="10" t="s">
        <v>41</v>
      </c>
      <c r="F15" s="6">
        <v>60</v>
      </c>
      <c r="G15" s="8">
        <v>321.43</v>
      </c>
      <c r="H15" s="4"/>
      <c r="I15" s="4"/>
    </row>
    <row r="16" spans="2:9">
      <c r="B16" s="6">
        <v>7</v>
      </c>
      <c r="C16" s="7">
        <v>60</v>
      </c>
      <c r="E16" s="11" t="s">
        <v>42</v>
      </c>
      <c r="F16" s="6">
        <v>50</v>
      </c>
      <c r="G16" s="8">
        <v>401.79</v>
      </c>
      <c r="H16" s="4"/>
      <c r="I16" s="4"/>
    </row>
    <row r="17" spans="2:9">
      <c r="B17" s="6">
        <v>8</v>
      </c>
      <c r="C17" s="7">
        <v>80</v>
      </c>
      <c r="E17" s="4"/>
      <c r="F17" s="4"/>
      <c r="G17" s="4"/>
      <c r="H17" s="4"/>
      <c r="I17" s="4"/>
    </row>
    <row r="18" spans="2:13">
      <c r="B18" s="6">
        <v>9</v>
      </c>
      <c r="C18" s="7">
        <v>100</v>
      </c>
      <c r="E18" s="5" t="s">
        <v>43</v>
      </c>
      <c r="F18" s="5" t="s">
        <v>37</v>
      </c>
      <c r="G18" s="5" t="s">
        <v>38</v>
      </c>
      <c r="H18" s="5" t="s">
        <v>39</v>
      </c>
      <c r="I18" s="5" t="s">
        <v>44</v>
      </c>
      <c r="L18" s="1" t="s">
        <v>45</v>
      </c>
      <c r="M18" s="1" t="s">
        <v>46</v>
      </c>
    </row>
    <row r="19" spans="2:17">
      <c r="B19" s="6">
        <v>10</v>
      </c>
      <c r="C19" s="7">
        <v>120</v>
      </c>
      <c r="E19" s="6">
        <v>1</v>
      </c>
      <c r="F19" s="10" t="s">
        <v>41</v>
      </c>
      <c r="G19" s="6">
        <v>10</v>
      </c>
      <c r="H19" s="8">
        <v>53.57</v>
      </c>
      <c r="I19" s="6">
        <v>41</v>
      </c>
      <c r="J19" s="1">
        <f>_xlfn.XLOOKUP($I19,$C$10:$C$129,$B$10:$B$129,,-1)</f>
        <v>6</v>
      </c>
      <c r="L19" s="1">
        <f>_xlfn.XLOOKUP(F19,[1]配置!$D$5:$D$1000,[1]配置!$B$5:$B$1000)</f>
        <v>10001</v>
      </c>
      <c r="M19" s="1">
        <f>G19</f>
        <v>10</v>
      </c>
      <c r="N19" s="1" t="str">
        <f>$B$2&amp;$L$18&amp;$B$2&amp;$B$1&amp;$L19</f>
        <v>"ItemId":10001</v>
      </c>
      <c r="O19" s="1" t="str">
        <f>$B$2&amp;$M$18&amp;$B$2&amp;$B$1&amp;$M19</f>
        <v>"Num":10</v>
      </c>
      <c r="P19" s="1" t="str">
        <f>$A$3&amp;_xlfn.TEXTJOIN($C$1,1,N19:O19)&amp;$A$4</f>
        <v>{"ItemId":10001,"Num":10}</v>
      </c>
      <c r="Q19" s="1" t="str">
        <f>$A$1&amp;_xlfn.TEXTJOIN($C$1,1,P19)&amp;$A$2</f>
        <v>[{"ItemId":10001,"Num":10}]</v>
      </c>
    </row>
    <row r="20" spans="2:17">
      <c r="B20" s="6">
        <v>11</v>
      </c>
      <c r="C20" s="7">
        <v>140</v>
      </c>
      <c r="E20" s="6">
        <v>2</v>
      </c>
      <c r="F20" s="10" t="s">
        <v>40</v>
      </c>
      <c r="G20" s="6">
        <v>3600</v>
      </c>
      <c r="H20" s="8">
        <v>90</v>
      </c>
      <c r="I20" s="6">
        <v>76</v>
      </c>
      <c r="J20" s="1">
        <f t="shared" ref="J20:J34" si="0">_xlfn.XLOOKUP($I20,$C$10:$C$129,$B$10:$B$129,,-1)</f>
        <v>7</v>
      </c>
      <c r="L20" s="1">
        <f>_xlfn.XLOOKUP(F20,[1]配置!$D$5:$D$1000,[1]配置!$B$5:$B$1000)</f>
        <v>50002</v>
      </c>
      <c r="M20" s="1">
        <f t="shared" ref="M20:M34" si="1">G20</f>
        <v>3600</v>
      </c>
      <c r="N20" s="1" t="str">
        <f t="shared" ref="N20:N34" si="2">$B$2&amp;$L$18&amp;$B$2&amp;$B$1&amp;$L20</f>
        <v>"ItemId":50002</v>
      </c>
      <c r="O20" s="1" t="str">
        <f t="shared" ref="O20:O34" si="3">$B$2&amp;$M$18&amp;$B$2&amp;$B$1&amp;$M20</f>
        <v>"Num":3600</v>
      </c>
      <c r="P20" s="1" t="str">
        <f t="shared" ref="P20:P34" si="4">$A$3&amp;_xlfn.TEXTJOIN($C$1,1,N20:O20)&amp;$A$4</f>
        <v>{"ItemId":50002,"Num":3600}</v>
      </c>
      <c r="Q20" s="1" t="str">
        <f t="shared" ref="Q20:Q34" si="5">$A$1&amp;_xlfn.TEXTJOIN($C$1,1,P20)&amp;$A$2</f>
        <v>[{"ItemId":50002,"Num":3600}]</v>
      </c>
    </row>
    <row r="21" spans="2:17">
      <c r="B21" s="6">
        <v>12</v>
      </c>
      <c r="C21" s="7">
        <v>160</v>
      </c>
      <c r="E21" s="6">
        <v>3</v>
      </c>
      <c r="F21" s="10" t="s">
        <v>41</v>
      </c>
      <c r="G21" s="6">
        <v>10</v>
      </c>
      <c r="H21" s="8">
        <v>53.57</v>
      </c>
      <c r="I21" s="6">
        <v>136</v>
      </c>
      <c r="J21" s="1">
        <f t="shared" si="0"/>
        <v>10</v>
      </c>
      <c r="L21" s="1">
        <f>_xlfn.XLOOKUP(F21,[1]配置!$D$5:$D$1000,[1]配置!$B$5:$B$1000)</f>
        <v>10001</v>
      </c>
      <c r="M21" s="1">
        <f t="shared" si="1"/>
        <v>10</v>
      </c>
      <c r="N21" s="1" t="str">
        <f t="shared" si="2"/>
        <v>"ItemId":10001</v>
      </c>
      <c r="O21" s="1" t="str">
        <f t="shared" si="3"/>
        <v>"Num":10</v>
      </c>
      <c r="P21" s="1" t="str">
        <f t="shared" si="4"/>
        <v>{"ItemId":10001,"Num":10}</v>
      </c>
      <c r="Q21" s="1" t="str">
        <f t="shared" si="5"/>
        <v>[{"ItemId":10001,"Num":10}]</v>
      </c>
    </row>
    <row r="22" spans="2:17">
      <c r="B22" s="6">
        <v>13</v>
      </c>
      <c r="C22" s="7">
        <v>200</v>
      </c>
      <c r="E22" s="6">
        <v>4</v>
      </c>
      <c r="F22" s="11" t="s">
        <v>42</v>
      </c>
      <c r="G22" s="6">
        <v>10</v>
      </c>
      <c r="H22" s="8">
        <v>80.36</v>
      </c>
      <c r="I22" s="6">
        <v>196</v>
      </c>
      <c r="J22" s="1">
        <f t="shared" si="0"/>
        <v>12</v>
      </c>
      <c r="L22" s="1">
        <f>_xlfn.XLOOKUP(F22,[1]配置!$D$5:$D$1000,[1]配置!$B$5:$B$1000)</f>
        <v>10002</v>
      </c>
      <c r="M22" s="1">
        <f t="shared" si="1"/>
        <v>10</v>
      </c>
      <c r="N22" s="1" t="str">
        <f t="shared" si="2"/>
        <v>"ItemId":10002</v>
      </c>
      <c r="O22" s="1" t="str">
        <f t="shared" si="3"/>
        <v>"Num":10</v>
      </c>
      <c r="P22" s="1" t="str">
        <f t="shared" si="4"/>
        <v>{"ItemId":10002,"Num":10}</v>
      </c>
      <c r="Q22" s="1" t="str">
        <f t="shared" si="5"/>
        <v>[{"ItemId":10002,"Num":10}]</v>
      </c>
    </row>
    <row r="23" spans="2:17">
      <c r="B23" s="6">
        <v>14</v>
      </c>
      <c r="C23" s="7">
        <v>220</v>
      </c>
      <c r="E23" s="6">
        <v>5</v>
      </c>
      <c r="F23" s="10" t="s">
        <v>40</v>
      </c>
      <c r="G23" s="6">
        <v>3600</v>
      </c>
      <c r="H23" s="8">
        <v>90</v>
      </c>
      <c r="I23" s="6">
        <v>246</v>
      </c>
      <c r="J23" s="1">
        <f t="shared" si="0"/>
        <v>15</v>
      </c>
      <c r="L23" s="1">
        <f>_xlfn.XLOOKUP(F23,[1]配置!$D$5:$D$1000,[1]配置!$B$5:$B$1000)</f>
        <v>50002</v>
      </c>
      <c r="M23" s="1">
        <f t="shared" si="1"/>
        <v>3600</v>
      </c>
      <c r="N23" s="1" t="str">
        <f t="shared" si="2"/>
        <v>"ItemId":50002</v>
      </c>
      <c r="O23" s="1" t="str">
        <f t="shared" si="3"/>
        <v>"Num":3600</v>
      </c>
      <c r="P23" s="1" t="str">
        <f t="shared" si="4"/>
        <v>{"ItemId":50002,"Num":3600}</v>
      </c>
      <c r="Q23" s="1" t="str">
        <f t="shared" si="5"/>
        <v>[{"ItemId":50002,"Num":3600}]</v>
      </c>
    </row>
    <row r="24" spans="2:17">
      <c r="B24" s="6">
        <v>15</v>
      </c>
      <c r="C24" s="7">
        <v>240</v>
      </c>
      <c r="E24" s="6">
        <v>6</v>
      </c>
      <c r="F24" s="10" t="s">
        <v>41</v>
      </c>
      <c r="G24" s="6">
        <v>10</v>
      </c>
      <c r="H24" s="8">
        <v>53.57</v>
      </c>
      <c r="I24" s="6">
        <v>316</v>
      </c>
      <c r="J24" s="1">
        <f t="shared" si="0"/>
        <v>18</v>
      </c>
      <c r="L24" s="1">
        <f>_xlfn.XLOOKUP(F24,[1]配置!$D$5:$D$1000,[1]配置!$B$5:$B$1000)</f>
        <v>10001</v>
      </c>
      <c r="M24" s="1">
        <f t="shared" si="1"/>
        <v>10</v>
      </c>
      <c r="N24" s="1" t="str">
        <f t="shared" si="2"/>
        <v>"ItemId":10001</v>
      </c>
      <c r="O24" s="1" t="str">
        <f t="shared" si="3"/>
        <v>"Num":10</v>
      </c>
      <c r="P24" s="1" t="str">
        <f t="shared" si="4"/>
        <v>{"ItemId":10001,"Num":10}</v>
      </c>
      <c r="Q24" s="1" t="str">
        <f t="shared" si="5"/>
        <v>[{"ItemId":10001,"Num":10}]</v>
      </c>
    </row>
    <row r="25" spans="2:17">
      <c r="B25" s="6">
        <v>16</v>
      </c>
      <c r="C25" s="12">
        <v>284</v>
      </c>
      <c r="E25" s="6">
        <v>7</v>
      </c>
      <c r="F25" s="11" t="s">
        <v>42</v>
      </c>
      <c r="G25" s="6">
        <v>10</v>
      </c>
      <c r="H25" s="8">
        <v>80.36</v>
      </c>
      <c r="I25" s="6">
        <v>381</v>
      </c>
      <c r="J25" s="1">
        <f t="shared" si="0"/>
        <v>22</v>
      </c>
      <c r="L25" s="1">
        <f>_xlfn.XLOOKUP(F25,[1]配置!$D$5:$D$1000,[1]配置!$B$5:$B$1000)</f>
        <v>10002</v>
      </c>
      <c r="M25" s="1">
        <f t="shared" si="1"/>
        <v>10</v>
      </c>
      <c r="N25" s="1" t="str">
        <f t="shared" si="2"/>
        <v>"ItemId":10002</v>
      </c>
      <c r="O25" s="1" t="str">
        <f t="shared" si="3"/>
        <v>"Num":10</v>
      </c>
      <c r="P25" s="1" t="str">
        <f t="shared" si="4"/>
        <v>{"ItemId":10002,"Num":10}</v>
      </c>
      <c r="Q25" s="1" t="str">
        <f t="shared" si="5"/>
        <v>[{"ItemId":10002,"Num":10}]</v>
      </c>
    </row>
    <row r="26" spans="2:17">
      <c r="B26" s="6">
        <v>17</v>
      </c>
      <c r="C26" s="12">
        <v>300</v>
      </c>
      <c r="E26" s="6">
        <v>8</v>
      </c>
      <c r="F26" s="10" t="s">
        <v>40</v>
      </c>
      <c r="G26" s="6">
        <v>3600</v>
      </c>
      <c r="H26" s="8">
        <v>90</v>
      </c>
      <c r="I26" s="6">
        <v>441</v>
      </c>
      <c r="J26" s="1">
        <f t="shared" si="0"/>
        <v>25</v>
      </c>
      <c r="L26" s="1">
        <f>_xlfn.XLOOKUP(F26,[1]配置!$D$5:$D$1000,[1]配置!$B$5:$B$1000)</f>
        <v>50002</v>
      </c>
      <c r="M26" s="1">
        <f t="shared" si="1"/>
        <v>3600</v>
      </c>
      <c r="N26" s="1" t="str">
        <f t="shared" si="2"/>
        <v>"ItemId":50002</v>
      </c>
      <c r="O26" s="1" t="str">
        <f t="shared" si="3"/>
        <v>"Num":3600</v>
      </c>
      <c r="P26" s="1" t="str">
        <f t="shared" si="4"/>
        <v>{"ItemId":50002,"Num":3600}</v>
      </c>
      <c r="Q26" s="1" t="str">
        <f t="shared" si="5"/>
        <v>[{"ItemId":50002,"Num":3600}]</v>
      </c>
    </row>
    <row r="27" spans="2:17">
      <c r="B27" s="6">
        <v>18</v>
      </c>
      <c r="C27" s="12">
        <v>316</v>
      </c>
      <c r="E27" s="6">
        <v>9</v>
      </c>
      <c r="F27" s="10" t="s">
        <v>41</v>
      </c>
      <c r="G27" s="6">
        <v>10</v>
      </c>
      <c r="H27" s="8">
        <v>53.57</v>
      </c>
      <c r="I27" s="6">
        <v>501</v>
      </c>
      <c r="J27" s="1">
        <f t="shared" si="0"/>
        <v>29</v>
      </c>
      <c r="L27" s="1">
        <f>_xlfn.XLOOKUP(F27,[1]配置!$D$5:$D$1000,[1]配置!$B$5:$B$1000)</f>
        <v>10001</v>
      </c>
      <c r="M27" s="1">
        <f t="shared" si="1"/>
        <v>10</v>
      </c>
      <c r="N27" s="1" t="str">
        <f t="shared" si="2"/>
        <v>"ItemId":10001</v>
      </c>
      <c r="O27" s="1" t="str">
        <f t="shared" si="3"/>
        <v>"Num":10</v>
      </c>
      <c r="P27" s="1" t="str">
        <f t="shared" si="4"/>
        <v>{"ItemId":10001,"Num":10}</v>
      </c>
      <c r="Q27" s="1" t="str">
        <f t="shared" si="5"/>
        <v>[{"ItemId":10001,"Num":10}]</v>
      </c>
    </row>
    <row r="28" spans="2:17">
      <c r="B28" s="6">
        <v>19</v>
      </c>
      <c r="C28" s="12">
        <v>332</v>
      </c>
      <c r="E28" s="6">
        <v>10</v>
      </c>
      <c r="F28" s="11" t="s">
        <v>42</v>
      </c>
      <c r="G28" s="6">
        <v>10</v>
      </c>
      <c r="H28" s="8">
        <v>80.36</v>
      </c>
      <c r="I28" s="6">
        <v>566</v>
      </c>
      <c r="J28" s="1">
        <f t="shared" si="0"/>
        <v>33</v>
      </c>
      <c r="L28" s="1">
        <f>_xlfn.XLOOKUP(F28,[1]配置!$D$5:$D$1000,[1]配置!$B$5:$B$1000)</f>
        <v>10002</v>
      </c>
      <c r="M28" s="1">
        <f t="shared" si="1"/>
        <v>10</v>
      </c>
      <c r="N28" s="1" t="str">
        <f t="shared" si="2"/>
        <v>"ItemId":10002</v>
      </c>
      <c r="O28" s="1" t="str">
        <f t="shared" si="3"/>
        <v>"Num":10</v>
      </c>
      <c r="P28" s="1" t="str">
        <f t="shared" si="4"/>
        <v>{"ItemId":10002,"Num":10}</v>
      </c>
      <c r="Q28" s="1" t="str">
        <f t="shared" si="5"/>
        <v>[{"ItemId":10002,"Num":10}]</v>
      </c>
    </row>
    <row r="29" spans="2:17">
      <c r="B29" s="6">
        <v>20</v>
      </c>
      <c r="C29" s="12">
        <v>348</v>
      </c>
      <c r="E29" s="6">
        <v>11</v>
      </c>
      <c r="F29" s="10" t="s">
        <v>40</v>
      </c>
      <c r="G29" s="6">
        <v>3600</v>
      </c>
      <c r="H29" s="8">
        <v>90</v>
      </c>
      <c r="I29" s="6">
        <v>626</v>
      </c>
      <c r="J29" s="1">
        <f t="shared" si="0"/>
        <v>37</v>
      </c>
      <c r="L29" s="1">
        <f>_xlfn.XLOOKUP(F29,[1]配置!$D$5:$D$1000,[1]配置!$B$5:$B$1000)</f>
        <v>50002</v>
      </c>
      <c r="M29" s="1">
        <f t="shared" si="1"/>
        <v>3600</v>
      </c>
      <c r="N29" s="1" t="str">
        <f t="shared" si="2"/>
        <v>"ItemId":50002</v>
      </c>
      <c r="O29" s="1" t="str">
        <f t="shared" si="3"/>
        <v>"Num":3600</v>
      </c>
      <c r="P29" s="1" t="str">
        <f t="shared" si="4"/>
        <v>{"ItemId":50002,"Num":3600}</v>
      </c>
      <c r="Q29" s="1" t="str">
        <f t="shared" si="5"/>
        <v>[{"ItemId":50002,"Num":3600}]</v>
      </c>
    </row>
    <row r="30" spans="2:17">
      <c r="B30" s="6">
        <v>21</v>
      </c>
      <c r="C30" s="12">
        <v>364</v>
      </c>
      <c r="E30" s="6">
        <v>12</v>
      </c>
      <c r="F30" s="10" t="s">
        <v>41</v>
      </c>
      <c r="G30" s="6">
        <v>10</v>
      </c>
      <c r="H30" s="8">
        <v>53.57</v>
      </c>
      <c r="I30" s="6">
        <v>681</v>
      </c>
      <c r="J30" s="1">
        <f t="shared" si="0"/>
        <v>40</v>
      </c>
      <c r="L30" s="1">
        <f>_xlfn.XLOOKUP(F30,[1]配置!$D$5:$D$1000,[1]配置!$B$5:$B$1000)</f>
        <v>10001</v>
      </c>
      <c r="M30" s="1">
        <f t="shared" si="1"/>
        <v>10</v>
      </c>
      <c r="N30" s="1" t="str">
        <f t="shared" si="2"/>
        <v>"ItemId":10001</v>
      </c>
      <c r="O30" s="1" t="str">
        <f t="shared" si="3"/>
        <v>"Num":10</v>
      </c>
      <c r="P30" s="1" t="str">
        <f t="shared" si="4"/>
        <v>{"ItemId":10001,"Num":10}</v>
      </c>
      <c r="Q30" s="1" t="str">
        <f t="shared" si="5"/>
        <v>[{"ItemId":10001,"Num":10}]</v>
      </c>
    </row>
    <row r="31" spans="2:17">
      <c r="B31" s="6">
        <v>22</v>
      </c>
      <c r="C31" s="12">
        <v>380</v>
      </c>
      <c r="E31" s="6">
        <v>13</v>
      </c>
      <c r="F31" s="11" t="s">
        <v>42</v>
      </c>
      <c r="G31" s="6">
        <v>10</v>
      </c>
      <c r="H31" s="8">
        <v>80.36</v>
      </c>
      <c r="I31" s="6">
        <v>736</v>
      </c>
      <c r="J31" s="1">
        <f t="shared" si="0"/>
        <v>44</v>
      </c>
      <c r="L31" s="1">
        <f>_xlfn.XLOOKUP(F31,[1]配置!$D$5:$D$1000,[1]配置!$B$5:$B$1000)</f>
        <v>10002</v>
      </c>
      <c r="M31" s="1">
        <f t="shared" si="1"/>
        <v>10</v>
      </c>
      <c r="N31" s="1" t="str">
        <f t="shared" si="2"/>
        <v>"ItemId":10002</v>
      </c>
      <c r="O31" s="1" t="str">
        <f t="shared" si="3"/>
        <v>"Num":10</v>
      </c>
      <c r="P31" s="1" t="str">
        <f t="shared" si="4"/>
        <v>{"ItemId":10002,"Num":10}</v>
      </c>
      <c r="Q31" s="1" t="str">
        <f t="shared" si="5"/>
        <v>[{"ItemId":10002,"Num":10}]</v>
      </c>
    </row>
    <row r="32" spans="2:17">
      <c r="B32" s="6">
        <v>23</v>
      </c>
      <c r="C32" s="12">
        <v>396</v>
      </c>
      <c r="E32" s="6">
        <v>14</v>
      </c>
      <c r="F32" s="10" t="s">
        <v>40</v>
      </c>
      <c r="G32" s="6">
        <v>3600</v>
      </c>
      <c r="H32" s="8">
        <v>90</v>
      </c>
      <c r="I32" s="6">
        <v>796</v>
      </c>
      <c r="J32" s="1">
        <f t="shared" si="0"/>
        <v>48</v>
      </c>
      <c r="L32" s="1">
        <f>_xlfn.XLOOKUP(F32,[1]配置!$D$5:$D$1000,[1]配置!$B$5:$B$1000)</f>
        <v>50002</v>
      </c>
      <c r="M32" s="1">
        <f t="shared" si="1"/>
        <v>3600</v>
      </c>
      <c r="N32" s="1" t="str">
        <f t="shared" si="2"/>
        <v>"ItemId":50002</v>
      </c>
      <c r="O32" s="1" t="str">
        <f t="shared" si="3"/>
        <v>"Num":3600</v>
      </c>
      <c r="P32" s="1" t="str">
        <f t="shared" si="4"/>
        <v>{"ItemId":50002,"Num":3600}</v>
      </c>
      <c r="Q32" s="1" t="str">
        <f t="shared" si="5"/>
        <v>[{"ItemId":50002,"Num":3600}]</v>
      </c>
    </row>
    <row r="33" spans="2:17">
      <c r="B33" s="6">
        <v>24</v>
      </c>
      <c r="C33" s="12">
        <v>412</v>
      </c>
      <c r="E33" s="6">
        <v>15</v>
      </c>
      <c r="F33" s="10" t="s">
        <v>41</v>
      </c>
      <c r="G33" s="6">
        <v>10</v>
      </c>
      <c r="H33" s="8">
        <v>53.57</v>
      </c>
      <c r="I33" s="6">
        <v>851</v>
      </c>
      <c r="J33" s="1">
        <f t="shared" si="0"/>
        <v>51</v>
      </c>
      <c r="L33" s="1">
        <f>_xlfn.XLOOKUP(F33,[1]配置!$D$5:$D$1000,[1]配置!$B$5:$B$1000)</f>
        <v>10001</v>
      </c>
      <c r="M33" s="1">
        <f t="shared" si="1"/>
        <v>10</v>
      </c>
      <c r="N33" s="1" t="str">
        <f t="shared" si="2"/>
        <v>"ItemId":10001</v>
      </c>
      <c r="O33" s="1" t="str">
        <f t="shared" si="3"/>
        <v>"Num":10</v>
      </c>
      <c r="P33" s="1" t="str">
        <f t="shared" si="4"/>
        <v>{"ItemId":10001,"Num":10}</v>
      </c>
      <c r="Q33" s="1" t="str">
        <f t="shared" si="5"/>
        <v>[{"ItemId":10001,"Num":10}]</v>
      </c>
    </row>
    <row r="34" spans="2:17">
      <c r="B34" s="6">
        <v>25</v>
      </c>
      <c r="C34" s="12">
        <v>428</v>
      </c>
      <c r="E34" s="6">
        <v>16</v>
      </c>
      <c r="F34" s="11" t="s">
        <v>42</v>
      </c>
      <c r="G34" s="6">
        <v>10</v>
      </c>
      <c r="H34" s="8">
        <v>80.36</v>
      </c>
      <c r="I34" s="6">
        <v>951</v>
      </c>
      <c r="J34" s="1">
        <f t="shared" si="0"/>
        <v>60</v>
      </c>
      <c r="L34" s="1">
        <f>_xlfn.XLOOKUP(F34,[1]配置!$D$5:$D$1000,[1]配置!$B$5:$B$1000)</f>
        <v>10002</v>
      </c>
      <c r="M34" s="1">
        <f t="shared" si="1"/>
        <v>10</v>
      </c>
      <c r="N34" s="1" t="str">
        <f t="shared" si="2"/>
        <v>"ItemId":10002</v>
      </c>
      <c r="O34" s="1" t="str">
        <f t="shared" si="3"/>
        <v>"Num":10</v>
      </c>
      <c r="P34" s="1" t="str">
        <f t="shared" si="4"/>
        <v>{"ItemId":10002,"Num":10}</v>
      </c>
      <c r="Q34" s="1" t="str">
        <f t="shared" si="5"/>
        <v>[{"ItemId":10002,"Num":10}]</v>
      </c>
    </row>
    <row r="35" spans="2:3">
      <c r="B35" s="6">
        <v>26</v>
      </c>
      <c r="C35" s="12">
        <v>444</v>
      </c>
    </row>
    <row r="36" spans="2:3">
      <c r="B36" s="6">
        <v>27</v>
      </c>
      <c r="C36" s="12">
        <v>460</v>
      </c>
    </row>
    <row r="37" spans="2:3">
      <c r="B37" s="6">
        <v>28</v>
      </c>
      <c r="C37" s="12">
        <v>476</v>
      </c>
    </row>
    <row r="38" spans="2:3">
      <c r="B38" s="6">
        <v>29</v>
      </c>
      <c r="C38" s="12">
        <v>492</v>
      </c>
    </row>
    <row r="39" spans="2:3">
      <c r="B39" s="6">
        <v>30</v>
      </c>
      <c r="C39" s="12">
        <v>508</v>
      </c>
    </row>
    <row r="40" spans="2:3">
      <c r="B40" s="6">
        <v>31</v>
      </c>
      <c r="C40" s="12">
        <v>524</v>
      </c>
    </row>
    <row r="41" spans="2:3">
      <c r="B41" s="6">
        <v>32</v>
      </c>
      <c r="C41" s="12">
        <v>540</v>
      </c>
    </row>
    <row r="42" spans="2:3">
      <c r="B42" s="6">
        <v>33</v>
      </c>
      <c r="C42" s="12">
        <v>556</v>
      </c>
    </row>
    <row r="43" spans="2:3">
      <c r="B43" s="6">
        <v>34</v>
      </c>
      <c r="C43" s="12">
        <v>572</v>
      </c>
    </row>
    <row r="44" spans="2:3">
      <c r="B44" s="6">
        <v>35</v>
      </c>
      <c r="C44" s="12">
        <v>588</v>
      </c>
    </row>
    <row r="45" spans="2:3">
      <c r="B45" s="6">
        <v>36</v>
      </c>
      <c r="C45" s="12">
        <v>604</v>
      </c>
    </row>
    <row r="46" spans="2:3">
      <c r="B46" s="6">
        <v>37</v>
      </c>
      <c r="C46" s="12">
        <v>620</v>
      </c>
    </row>
    <row r="47" spans="2:3">
      <c r="B47" s="6">
        <v>38</v>
      </c>
      <c r="C47" s="12">
        <v>636</v>
      </c>
    </row>
    <row r="48" spans="2:3">
      <c r="B48" s="6">
        <v>39</v>
      </c>
      <c r="C48" s="12">
        <v>652</v>
      </c>
    </row>
    <row r="49" spans="2:3">
      <c r="B49" s="6">
        <v>40</v>
      </c>
      <c r="C49" s="12">
        <v>668</v>
      </c>
    </row>
    <row r="50" spans="2:3">
      <c r="B50" s="6">
        <v>41</v>
      </c>
      <c r="C50" s="12">
        <v>684</v>
      </c>
    </row>
    <row r="51" spans="2:3">
      <c r="B51" s="6">
        <v>42</v>
      </c>
      <c r="C51" s="12">
        <v>700</v>
      </c>
    </row>
    <row r="52" spans="2:3">
      <c r="B52" s="6">
        <v>43</v>
      </c>
      <c r="C52" s="12">
        <v>716</v>
      </c>
    </row>
    <row r="53" spans="2:3">
      <c r="B53" s="6">
        <v>44</v>
      </c>
      <c r="C53" s="12">
        <v>732</v>
      </c>
    </row>
    <row r="54" spans="2:3">
      <c r="B54" s="6">
        <v>45</v>
      </c>
      <c r="C54" s="12">
        <v>748</v>
      </c>
    </row>
    <row r="55" spans="2:3">
      <c r="B55" s="6">
        <v>46</v>
      </c>
      <c r="C55" s="12">
        <v>764</v>
      </c>
    </row>
    <row r="56" spans="2:3">
      <c r="B56" s="6">
        <v>47</v>
      </c>
      <c r="C56" s="12">
        <v>780</v>
      </c>
    </row>
    <row r="57" spans="2:3">
      <c r="B57" s="6">
        <v>48</v>
      </c>
      <c r="C57" s="12">
        <v>796</v>
      </c>
    </row>
    <row r="58" spans="2:3">
      <c r="B58" s="6">
        <v>49</v>
      </c>
      <c r="C58" s="12">
        <v>812</v>
      </c>
    </row>
    <row r="59" spans="2:3">
      <c r="B59" s="13">
        <v>50</v>
      </c>
      <c r="C59" s="14">
        <v>828</v>
      </c>
    </row>
    <row r="60" spans="2:3">
      <c r="B60" s="6">
        <v>51</v>
      </c>
      <c r="C60" s="12">
        <v>840</v>
      </c>
    </row>
    <row r="61" spans="2:3">
      <c r="B61" s="6">
        <v>52</v>
      </c>
      <c r="C61" s="12">
        <v>852</v>
      </c>
    </row>
    <row r="62" spans="2:3">
      <c r="B62" s="6">
        <v>53</v>
      </c>
      <c r="C62" s="12">
        <v>864</v>
      </c>
    </row>
    <row r="63" spans="2:3">
      <c r="B63" s="6">
        <v>54</v>
      </c>
      <c r="C63" s="12">
        <v>876</v>
      </c>
    </row>
    <row r="64" spans="2:3">
      <c r="B64" s="6">
        <v>55</v>
      </c>
      <c r="C64" s="12">
        <v>888</v>
      </c>
    </row>
    <row r="65" spans="2:3">
      <c r="B65" s="6">
        <v>56</v>
      </c>
      <c r="C65" s="12">
        <v>900</v>
      </c>
    </row>
    <row r="66" spans="2:3">
      <c r="B66" s="6">
        <v>57</v>
      </c>
      <c r="C66" s="12">
        <v>912</v>
      </c>
    </row>
    <row r="67" spans="2:3">
      <c r="B67" s="6">
        <v>58</v>
      </c>
      <c r="C67" s="12">
        <v>924</v>
      </c>
    </row>
    <row r="68" spans="2:3">
      <c r="B68" s="6">
        <v>59</v>
      </c>
      <c r="C68" s="12">
        <v>936</v>
      </c>
    </row>
    <row r="69" spans="2:3">
      <c r="B69" s="6">
        <v>60</v>
      </c>
      <c r="C69" s="12">
        <v>948</v>
      </c>
    </row>
    <row r="70" spans="2:3">
      <c r="B70" s="6">
        <v>61</v>
      </c>
      <c r="C70" s="12">
        <v>960</v>
      </c>
    </row>
    <row r="71" spans="2:3">
      <c r="B71" s="6">
        <v>62</v>
      </c>
      <c r="C71" s="12">
        <v>972</v>
      </c>
    </row>
    <row r="72" spans="2:3">
      <c r="B72" s="6">
        <v>63</v>
      </c>
      <c r="C72" s="12">
        <v>1000</v>
      </c>
    </row>
    <row r="73" spans="2:3">
      <c r="B73" s="6">
        <v>64</v>
      </c>
      <c r="C73" s="12">
        <v>1000</v>
      </c>
    </row>
    <row r="74" spans="2:3">
      <c r="B74" s="6">
        <v>65</v>
      </c>
      <c r="C74" s="12">
        <v>1000</v>
      </c>
    </row>
    <row r="75" spans="2:3">
      <c r="B75" s="6">
        <v>66</v>
      </c>
      <c r="C75" s="12">
        <v>1000</v>
      </c>
    </row>
    <row r="76" spans="2:3">
      <c r="B76" s="6">
        <v>67</v>
      </c>
      <c r="C76" s="12">
        <v>1000</v>
      </c>
    </row>
    <row r="77" spans="2:3">
      <c r="B77" s="6">
        <v>68</v>
      </c>
      <c r="C77" s="12">
        <v>1000</v>
      </c>
    </row>
    <row r="78" spans="2:3">
      <c r="B78" s="6">
        <v>69</v>
      </c>
      <c r="C78" s="12">
        <v>1000</v>
      </c>
    </row>
    <row r="79" spans="2:3">
      <c r="B79" s="6">
        <v>70</v>
      </c>
      <c r="C79" s="12">
        <v>1000</v>
      </c>
    </row>
    <row r="80" spans="2:3">
      <c r="B80" s="6">
        <v>71</v>
      </c>
      <c r="C80" s="12">
        <v>1000</v>
      </c>
    </row>
    <row r="81" spans="2:3">
      <c r="B81" s="6">
        <v>72</v>
      </c>
      <c r="C81" s="12">
        <v>1000</v>
      </c>
    </row>
    <row r="82" spans="2:3">
      <c r="B82" s="6">
        <v>73</v>
      </c>
      <c r="C82" s="12">
        <v>1000</v>
      </c>
    </row>
    <row r="83" spans="2:3">
      <c r="B83" s="6">
        <v>74</v>
      </c>
      <c r="C83" s="12">
        <v>1000</v>
      </c>
    </row>
    <row r="84" spans="2:3">
      <c r="B84" s="6">
        <v>75</v>
      </c>
      <c r="C84" s="12">
        <v>1000</v>
      </c>
    </row>
    <row r="85" spans="2:3">
      <c r="B85" s="6">
        <v>76</v>
      </c>
      <c r="C85" s="12">
        <v>1000</v>
      </c>
    </row>
    <row r="86" spans="2:3">
      <c r="B86" s="6">
        <v>77</v>
      </c>
      <c r="C86" s="12">
        <v>1000</v>
      </c>
    </row>
    <row r="87" spans="2:3">
      <c r="B87" s="6">
        <v>78</v>
      </c>
      <c r="C87" s="12">
        <v>1000</v>
      </c>
    </row>
    <row r="88" spans="2:3">
      <c r="B88" s="6">
        <v>79</v>
      </c>
      <c r="C88" s="12">
        <v>1000</v>
      </c>
    </row>
    <row r="89" spans="2:3">
      <c r="B89" s="6">
        <v>80</v>
      </c>
      <c r="C89" s="12">
        <v>1000</v>
      </c>
    </row>
    <row r="90" spans="2:3">
      <c r="B90" s="6">
        <v>81</v>
      </c>
      <c r="C90" s="12">
        <v>1000</v>
      </c>
    </row>
    <row r="91" spans="2:3">
      <c r="B91" s="6">
        <v>82</v>
      </c>
      <c r="C91" s="12">
        <v>1000</v>
      </c>
    </row>
    <row r="92" spans="2:3">
      <c r="B92" s="6">
        <v>83</v>
      </c>
      <c r="C92" s="12">
        <v>1000</v>
      </c>
    </row>
    <row r="93" spans="2:3">
      <c r="B93" s="6">
        <v>84</v>
      </c>
      <c r="C93" s="12">
        <v>1000</v>
      </c>
    </row>
    <row r="94" spans="2:3">
      <c r="B94" s="6">
        <v>85</v>
      </c>
      <c r="C94" s="12">
        <v>1000</v>
      </c>
    </row>
    <row r="95" spans="2:3">
      <c r="B95" s="6">
        <v>86</v>
      </c>
      <c r="C95" s="12">
        <v>1000</v>
      </c>
    </row>
    <row r="96" spans="2:3">
      <c r="B96" s="6">
        <v>87</v>
      </c>
      <c r="C96" s="12">
        <v>1000</v>
      </c>
    </row>
    <row r="97" spans="2:3">
      <c r="B97" s="6">
        <v>88</v>
      </c>
      <c r="C97" s="12">
        <v>1000</v>
      </c>
    </row>
    <row r="98" spans="2:3">
      <c r="B98" s="6">
        <v>89</v>
      </c>
      <c r="C98" s="12">
        <v>1000</v>
      </c>
    </row>
    <row r="99" spans="2:3">
      <c r="B99" s="6">
        <v>90</v>
      </c>
      <c r="C99" s="12">
        <v>1000</v>
      </c>
    </row>
    <row r="100" spans="2:3">
      <c r="B100" s="6">
        <v>91</v>
      </c>
      <c r="C100" s="12">
        <v>1000</v>
      </c>
    </row>
    <row r="101" spans="2:3">
      <c r="B101" s="6">
        <v>92</v>
      </c>
      <c r="C101" s="12">
        <v>1000</v>
      </c>
    </row>
    <row r="102" spans="2:3">
      <c r="B102" s="6">
        <v>93</v>
      </c>
      <c r="C102" s="12">
        <v>1000</v>
      </c>
    </row>
    <row r="103" spans="2:3">
      <c r="B103" s="6">
        <v>94</v>
      </c>
      <c r="C103" s="12">
        <v>1000</v>
      </c>
    </row>
    <row r="104" spans="2:3">
      <c r="B104" s="6">
        <v>95</v>
      </c>
      <c r="C104" s="12">
        <v>1000</v>
      </c>
    </row>
    <row r="105" spans="2:3">
      <c r="B105" s="6">
        <v>96</v>
      </c>
      <c r="C105" s="12">
        <v>1000</v>
      </c>
    </row>
    <row r="106" spans="2:3">
      <c r="B106" s="6">
        <v>97</v>
      </c>
      <c r="C106" s="12">
        <v>1000</v>
      </c>
    </row>
    <row r="107" spans="2:3">
      <c r="B107" s="6">
        <v>98</v>
      </c>
      <c r="C107" s="12">
        <v>1000</v>
      </c>
    </row>
    <row r="108" spans="2:3">
      <c r="B108" s="6">
        <v>99</v>
      </c>
      <c r="C108" s="12">
        <v>1000</v>
      </c>
    </row>
    <row r="109" spans="2:3">
      <c r="B109" s="13">
        <v>100</v>
      </c>
      <c r="C109" s="14">
        <v>1000</v>
      </c>
    </row>
    <row r="110" spans="2:3">
      <c r="B110" s="6">
        <v>101</v>
      </c>
      <c r="C110" s="12">
        <v>1000</v>
      </c>
    </row>
    <row r="111" spans="2:3">
      <c r="B111" s="6">
        <v>102</v>
      </c>
      <c r="C111" s="12">
        <v>1000</v>
      </c>
    </row>
    <row r="112" spans="2:3">
      <c r="B112" s="6">
        <v>103</v>
      </c>
      <c r="C112" s="12">
        <v>1000</v>
      </c>
    </row>
    <row r="113" spans="2:3">
      <c r="B113" s="6">
        <v>104</v>
      </c>
      <c r="C113" s="12">
        <v>1000</v>
      </c>
    </row>
    <row r="114" spans="2:3">
      <c r="B114" s="6">
        <v>105</v>
      </c>
      <c r="C114" s="12">
        <v>1000</v>
      </c>
    </row>
    <row r="115" spans="2:3">
      <c r="B115" s="6">
        <v>106</v>
      </c>
      <c r="C115" s="12">
        <v>1000</v>
      </c>
    </row>
    <row r="116" spans="2:3">
      <c r="B116" s="6">
        <v>107</v>
      </c>
      <c r="C116" s="12">
        <v>1000</v>
      </c>
    </row>
    <row r="117" spans="2:3">
      <c r="B117" s="6">
        <v>108</v>
      </c>
      <c r="C117" s="12">
        <v>1000</v>
      </c>
    </row>
    <row r="118" spans="2:3">
      <c r="B118" s="6">
        <v>109</v>
      </c>
      <c r="C118" s="12">
        <v>1000</v>
      </c>
    </row>
    <row r="119" spans="2:3">
      <c r="B119" s="6">
        <v>110</v>
      </c>
      <c r="C119" s="12">
        <v>1000</v>
      </c>
    </row>
    <row r="120" spans="2:3">
      <c r="B120" s="6">
        <v>111</v>
      </c>
      <c r="C120" s="12">
        <v>1000</v>
      </c>
    </row>
    <row r="121" spans="2:3">
      <c r="B121" s="6">
        <v>112</v>
      </c>
      <c r="C121" s="12">
        <v>1000</v>
      </c>
    </row>
    <row r="122" spans="2:3">
      <c r="B122" s="6">
        <v>113</v>
      </c>
      <c r="C122" s="12">
        <v>1000</v>
      </c>
    </row>
    <row r="123" spans="2:3">
      <c r="B123" s="6">
        <v>114</v>
      </c>
      <c r="C123" s="12">
        <v>1000</v>
      </c>
    </row>
    <row r="124" spans="2:3">
      <c r="B124" s="6">
        <v>115</v>
      </c>
      <c r="C124" s="12">
        <v>1000</v>
      </c>
    </row>
    <row r="125" spans="2:3">
      <c r="B125" s="6">
        <v>116</v>
      </c>
      <c r="C125" s="12">
        <v>1000</v>
      </c>
    </row>
    <row r="126" spans="2:3">
      <c r="B126" s="6">
        <v>117</v>
      </c>
      <c r="C126" s="12">
        <v>1000</v>
      </c>
    </row>
    <row r="127" spans="2:3">
      <c r="B127" s="6">
        <v>118</v>
      </c>
      <c r="C127" s="12">
        <v>1000</v>
      </c>
    </row>
    <row r="128" spans="2:3">
      <c r="B128" s="6">
        <v>119</v>
      </c>
      <c r="C128" s="12">
        <v>1000</v>
      </c>
    </row>
    <row r="129" spans="2:3">
      <c r="B129" s="13">
        <v>120</v>
      </c>
      <c r="C129" s="14">
        <v>1000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配置</vt:lpstr>
      <vt:lpstr>中转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XIAZHIWEI</dc:creator>
  <cp:lastModifiedBy>XIAZHIWEI</cp:lastModifiedBy>
  <dcterms:created xsi:type="dcterms:W3CDTF">2023-05-12T11:15:00Z</dcterms:created>
  <dcterms:modified xsi:type="dcterms:W3CDTF">2024-10-28T10:36:18Z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2052-12.1.0.15374</vt:lpwstr>
  </property>
</Properties>
</file>