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配置" sheetId="1" r:id="rId1"/>
    <sheet name="抽卡" sheetId="2" r:id="rId2"/>
    <sheet name="抽卡1.5" sheetId="3" r:id="rId3"/>
  </sheets>
  <calcPr calcId="144525"/>
</workbook>
</file>

<file path=xl/sharedStrings.xml><?xml version="1.0" encoding="utf-8"?>
<sst xmlns="http://schemas.openxmlformats.org/spreadsheetml/2006/main" count="279" uniqueCount="225">
  <si>
    <t>Id</t>
  </si>
  <si>
    <t>DropTeamId</t>
  </si>
  <si>
    <t>//Note</t>
  </si>
  <si>
    <t>RandomTime</t>
  </si>
  <si>
    <t>RandWay</t>
  </si>
  <si>
    <t>DropTeam</t>
  </si>
  <si>
    <t>int</t>
  </si>
  <si>
    <t>string</t>
  </si>
  <si>
    <t>list[int]</t>
  </si>
  <si>
    <t>主键</t>
  </si>
  <si>
    <t>掉落组id</t>
  </si>
  <si>
    <t>备注</t>
  </si>
  <si>
    <t>随机次数</t>
  </si>
  <si>
    <t>随机方式</t>
  </si>
  <si>
    <t>掉落组</t>
  </si>
  <si>
    <t>//序号</t>
  </si>
  <si>
    <t>1 放回
2 不放回</t>
  </si>
  <si>
    <t>[道具id:数量:权重]</t>
  </si>
  <si>
    <t>物资</t>
  </si>
  <si>
    <t>双倍物资</t>
  </si>
  <si>
    <t>战利品-蓝</t>
  </si>
  <si>
    <t>战利品-紫</t>
  </si>
  <si>
    <t>战利品-橙</t>
  </si>
  <si>
    <t>祝福</t>
  </si>
  <si>
    <t>难度1固定物资</t>
  </si>
  <si>
    <t>难度1固定物祝福1</t>
  </si>
  <si>
    <t>难度1固定物祝福2</t>
  </si>
  <si>
    <t>肉鸽随机门奖励</t>
  </si>
  <si>
    <t>[{"ItemId":60002,"Num":300,"Weight":100},{"ItemId":80002,"Num":1,"Weight":100}]</t>
  </si>
  <si>
    <t>[</t>
  </si>
  <si>
    <t>:</t>
  </si>
  <si>
    <t>,</t>
  </si>
  <si>
    <t>]</t>
  </si>
  <si>
    <t>"</t>
  </si>
  <si>
    <t>{</t>
  </si>
  <si>
    <t>}</t>
  </si>
  <si>
    <t>ItemId</t>
  </si>
  <si>
    <t>Num</t>
  </si>
  <si>
    <t>Weight</t>
  </si>
  <si>
    <t>征服（火药）</t>
  </si>
  <si>
    <t>强壮（汽油）</t>
  </si>
  <si>
    <t>守护（修车工具箱）</t>
  </si>
  <si>
    <t>迅刃（枪支）</t>
  </si>
  <si>
    <t>极速（金币）</t>
  </si>
  <si>
    <t>护佑（止血药）</t>
  </si>
  <si>
    <t>潜能（红牛）</t>
  </si>
  <si>
    <t>暖流（汽车配件）</t>
  </si>
  <si>
    <t>应急护盾</t>
  </si>
  <si>
    <t>攻速车甲</t>
  </si>
  <si>
    <t>备用电机</t>
  </si>
  <si>
    <t>锻钢车身</t>
  </si>
  <si>
    <t>暴击钉刺</t>
  </si>
  <si>
    <t>暴击能量包</t>
  </si>
  <si>
    <t>紧急补给</t>
  </si>
  <si>
    <t>中断增程</t>
  </si>
  <si>
    <t>速击小刀</t>
  </si>
  <si>
    <t>能量过载</t>
  </si>
  <si>
    <t>太阳能车顶</t>
  </si>
  <si>
    <t>能量铜牌</t>
  </si>
  <si>
    <t>回收残骸</t>
  </si>
  <si>
    <t>大牌机滤</t>
  </si>
  <si>
    <t>压制子弹</t>
  </si>
  <si>
    <t>电子干扰器</t>
  </si>
  <si>
    <t>拖车锁</t>
  </si>
  <si>
    <t>催泪弹</t>
  </si>
  <si>
    <t>灵巧小刀</t>
  </si>
  <si>
    <t>贪心步枪</t>
  </si>
  <si>
    <t>强力子弹推进器</t>
  </si>
  <si>
    <t>燃油催化剂</t>
  </si>
  <si>
    <t>尖锋导弹</t>
  </si>
  <si>
    <t>增强锤</t>
  </si>
  <si>
    <t>缸内锻造</t>
  </si>
  <si>
    <t>狂怒火药</t>
  </si>
  <si>
    <t>双倍火药免费券</t>
  </si>
  <si>
    <t>连胜徽章</t>
  </si>
  <si>
    <t>汽油双倍免费券</t>
  </si>
  <si>
    <t>极限剂量</t>
  </si>
  <si>
    <t>安全气囊</t>
  </si>
  <si>
    <t>汽车防弹软布</t>
  </si>
  <si>
    <t>ECU病毒</t>
  </si>
  <si>
    <t>应急保护装置</t>
  </si>
  <si>
    <t>定时护盾</t>
  </si>
  <si>
    <t>双层玻璃</t>
  </si>
  <si>
    <t>改装保险杠</t>
  </si>
  <si>
    <t>修车工具箱子双倍免费券</t>
  </si>
  <si>
    <t>完美换挡</t>
  </si>
  <si>
    <t>枪支双倍免费券</t>
  </si>
  <si>
    <t>极限冲刺</t>
  </si>
  <si>
    <t>高流量进气</t>
  </si>
  <si>
    <t>人车一体</t>
  </si>
  <si>
    <t>金币双倍免费券</t>
  </si>
  <si>
    <t>连击指虎</t>
  </si>
  <si>
    <t>溶解药剂</t>
  </si>
  <si>
    <t>撕裂者炸弹</t>
  </si>
  <si>
    <t>裂变火花</t>
  </si>
  <si>
    <t>复苏药片</t>
  </si>
  <si>
    <t>能量转换器</t>
  </si>
  <si>
    <t>紧急医疗</t>
  </si>
  <si>
    <t>不愈弹片</t>
  </si>
  <si>
    <t>止血药双倍免费券</t>
  </si>
  <si>
    <t>红牛双倍免费券</t>
  </si>
  <si>
    <t>能量协调器</t>
  </si>
  <si>
    <t>能量护甲</t>
  </si>
  <si>
    <t>汲能电击棒</t>
  </si>
  <si>
    <t>高能背包</t>
  </si>
  <si>
    <t>毫米波雷达</t>
  </si>
  <si>
    <t>闪光手榴弹</t>
  </si>
  <si>
    <t>麻痹锁链</t>
  </si>
  <si>
    <t>汽车配件双倍券</t>
  </si>
  <si>
    <t>自适应瞄具</t>
  </si>
  <si>
    <t>涡轮增压器</t>
  </si>
  <si>
    <t>仿制兴奋剂</t>
  </si>
  <si>
    <t>钛合金排气歧管</t>
  </si>
  <si>
    <t>双向刺刀</t>
  </si>
  <si>
    <t>防爆装甲涂层</t>
  </si>
  <si>
    <t>处决钉刺</t>
  </si>
  <si>
    <t>充能装甲</t>
  </si>
  <si>
    <t>极致车体减重</t>
  </si>
  <si>
    <t>额外反弹玻璃</t>
  </si>
  <si>
    <t>嗜血轮胎</t>
  </si>
  <si>
    <t>精制枪械</t>
  </si>
  <si>
    <t>狂暴弹匣</t>
  </si>
  <si>
    <t>毁灭车轮</t>
  </si>
  <si>
    <t>重创机器</t>
  </si>
  <si>
    <t>狂暴轮毂</t>
  </si>
  <si>
    <t>钣金护盾</t>
  </si>
  <si>
    <t>备用钣金</t>
  </si>
  <si>
    <t>受虐倾向</t>
  </si>
  <si>
    <t>长效补给箱</t>
  </si>
  <si>
    <t>超负荷拳套</t>
  </si>
  <si>
    <t>终结者分动箱</t>
  </si>
  <si>
    <t>电磁麻痹</t>
  </si>
  <si>
    <t>残忍手段</t>
  </si>
  <si>
    <t>操控失灵</t>
  </si>
  <si>
    <r>
      <rPr>
        <sz val="11"/>
        <color rgb="FF000000"/>
        <rFont val="宋体"/>
        <charset val="134"/>
      </rPr>
      <t>买一送一</t>
    </r>
  </si>
  <si>
    <r>
      <rPr>
        <sz val="11"/>
        <color rgb="FF000000"/>
        <rFont val="宋体"/>
        <charset val="134"/>
      </rPr>
      <t>额外选择Extra Pick</t>
    </r>
  </si>
  <si>
    <r>
      <rPr>
        <sz val="11"/>
        <color rgb="FF000000"/>
        <rFont val="宋体"/>
        <charset val="134"/>
      </rPr>
      <t>额外缴获Extra Plunder</t>
    </r>
  </si>
  <si>
    <r>
      <rPr>
        <sz val="11"/>
        <color rgb="FF000000"/>
        <rFont val="宋体"/>
        <charset val="134"/>
      </rPr>
      <t>Epic Escape</t>
    </r>
  </si>
  <si>
    <r>
      <rPr>
        <sz val="11"/>
        <color rgb="FF000000"/>
        <rFont val="宋体"/>
        <charset val="134"/>
      </rPr>
      <t>祝福交换Blessing Swap</t>
    </r>
    <r>
      <rPr>
        <sz val="11"/>
        <color rgb="FF000000"/>
        <rFont val="宋体"/>
        <charset val="134"/>
      </rPr>
      <t xml:space="preserve">
</t>
    </r>
  </si>
  <si>
    <r>
      <rPr>
        <sz val="11"/>
        <color rgb="FF000000"/>
        <rFont val="宋体"/>
        <charset val="134"/>
      </rPr>
      <t>幸运物资</t>
    </r>
  </si>
  <si>
    <r>
      <rPr>
        <sz val="11"/>
        <color rgb="FF000000"/>
        <rFont val="宋体"/>
        <charset val="134"/>
      </rPr>
      <t>祝福修复Blessing Repair</t>
    </r>
  </si>
  <si>
    <r>
      <rPr>
        <sz val="11"/>
        <color rgb="FF000000"/>
        <rFont val="宋体"/>
        <charset val="134"/>
      </rPr>
      <t>赌一把（take a chance）</t>
    </r>
  </si>
  <si>
    <r>
      <rPr>
        <sz val="11"/>
        <color rgb="FF000000"/>
        <rFont val="宋体"/>
        <charset val="134"/>
      </rPr>
      <t>双倍剂量</t>
    </r>
  </si>
  <si>
    <r>
      <rPr>
        <sz val="11"/>
        <color rgb="FF000000"/>
        <rFont val="宋体"/>
        <charset val="134"/>
      </rPr>
      <t>条条大路通罗马（All roads lead to Rome）</t>
    </r>
  </si>
  <si>
    <r>
      <rPr>
        <sz val="11"/>
        <color rgb="FF000000"/>
        <rFont val="宋体"/>
        <charset val="134"/>
      </rPr>
      <t>失败者庇护Loser's Refuge</t>
    </r>
  </si>
  <si>
    <t>蓝色</t>
  </si>
  <si>
    <t>闪避率提高5%</t>
  </si>
  <si>
    <t>生命偷取提高5%</t>
  </si>
  <si>
    <t>生命值提高10%</t>
  </si>
  <si>
    <t>受到伤害减少5%</t>
  </si>
  <si>
    <t>战斗开始时全体回血10%</t>
  </si>
  <si>
    <t>每个敌人死亡提高3%攻击</t>
  </si>
  <si>
    <t>每个敌人死亡提高3%闪避</t>
  </si>
  <si>
    <t>每个敌人死亡回复10%生命</t>
  </si>
  <si>
    <t>释放技能后回复全体3%能量</t>
  </si>
  <si>
    <t>释放回血技回复最低5%生命</t>
  </si>
  <si>
    <t>释放支援技获得1次免疫</t>
  </si>
  <si>
    <t>释放伤害技减少敌人10%回复</t>
  </si>
  <si>
    <t>每5秒获得3%治疗</t>
  </si>
  <si>
    <t>西部-攻击力提高10%</t>
  </si>
  <si>
    <t>西部-攻击速度提高10%</t>
  </si>
  <si>
    <t>西部-暴击率提高10%</t>
  </si>
  <si>
    <t>东部-攻击力提高10%</t>
  </si>
  <si>
    <t>东部-攻击速度提高10%</t>
  </si>
  <si>
    <t>东部-暴击率提高10%</t>
  </si>
  <si>
    <t>硅谷-攻击力提高10%</t>
  </si>
  <si>
    <t>硅谷-攻击速度提高10%</t>
  </si>
  <si>
    <t>硅谷-暴击率提高10%</t>
  </si>
  <si>
    <t>霓虹-攻击力提高10%</t>
  </si>
  <si>
    <t>霓虹-攻击速度提高10%</t>
  </si>
  <si>
    <t>霓虹-暴击率提高10%</t>
  </si>
  <si>
    <t>闪避率提高15%</t>
  </si>
  <si>
    <t>生命偷取提高15%</t>
  </si>
  <si>
    <t>生命值提高30%</t>
  </si>
  <si>
    <t>紫色</t>
  </si>
  <si>
    <t>受到伤害减少15%</t>
  </si>
  <si>
    <t>战斗开始时全体回血30%</t>
  </si>
  <si>
    <t>每个敌人死亡提高10%攻击</t>
  </si>
  <si>
    <t>每个敌人死亡提高10%闪避</t>
  </si>
  <si>
    <t>每个敌人死亡回复30%生命</t>
  </si>
  <si>
    <t>释放技能时回复全体9%能量</t>
  </si>
  <si>
    <t>释放回血技回复最低15%生命</t>
  </si>
  <si>
    <t>释放支援技获得2次免疫</t>
  </si>
  <si>
    <t>释放伤害技减少敌人25%回复</t>
  </si>
  <si>
    <t>每5秒获得9%治疗</t>
  </si>
  <si>
    <t>西部-攻击力提高30%</t>
  </si>
  <si>
    <t>西部-攻击速度提高30%</t>
  </si>
  <si>
    <t>西部-暴击率提高30%</t>
  </si>
  <si>
    <t>东部-攻击力提高30%</t>
  </si>
  <si>
    <t>东部-攻击速度提高30%</t>
  </si>
  <si>
    <t>东部-暴击率提高30%</t>
  </si>
  <si>
    <t>硅谷-攻击力提高30%</t>
  </si>
  <si>
    <t>硅谷-攻击速度提高30%</t>
  </si>
  <si>
    <t>硅谷-暴击率提高30%</t>
  </si>
  <si>
    <t>霓虹-攻击力提高30%</t>
  </si>
  <si>
    <t>霓虹-攻击速度提高30%</t>
  </si>
  <si>
    <t>霓虹-暴击率提高30%</t>
  </si>
  <si>
    <t>闪避率提高30%</t>
  </si>
  <si>
    <t>生命偷取提高30%</t>
  </si>
  <si>
    <t>生命值提高60%</t>
  </si>
  <si>
    <t>受到伤害减少30%</t>
  </si>
  <si>
    <t>战斗开始时全体回血60%</t>
  </si>
  <si>
    <t>每个敌人死亡提高20%攻击</t>
  </si>
  <si>
    <t>每个敌人死亡提高20%闪避</t>
  </si>
  <si>
    <t>橙色</t>
  </si>
  <si>
    <t>每个敌人死亡回复60%生命</t>
  </si>
  <si>
    <t>释放技能时回复全体18%能量</t>
  </si>
  <si>
    <t>释放回血技回复最低30%生命</t>
  </si>
  <si>
    <t>释放支援技获得3次免疫</t>
  </si>
  <si>
    <t>释放伤害技减少敌人50%回复</t>
  </si>
  <si>
    <t>每5秒获得18%治疗</t>
  </si>
  <si>
    <t>西部-攻击力提高60%</t>
  </si>
  <si>
    <t>西部-攻击速度提高60%</t>
  </si>
  <si>
    <t>西部-暴击率提高60%</t>
  </si>
  <si>
    <t>东部-攻击力提高60%</t>
  </si>
  <si>
    <t>东部-攻击速度提高60%</t>
  </si>
  <si>
    <t>东部-暴击率提高60%</t>
  </si>
  <si>
    <t>硅谷-攻击力提高60%</t>
  </si>
  <si>
    <t>硅谷-攻击速度提高60%</t>
  </si>
  <si>
    <t>硅谷-暴击率提高60%</t>
  </si>
  <si>
    <t>霓虹-攻击力提高60%</t>
  </si>
  <si>
    <t>霓虹-攻击速度提高60%</t>
  </si>
  <si>
    <t>霓虹-暴击率提高60%</t>
  </si>
  <si>
    <t>战斗开始时，获得3秒伤害免疫</t>
  </si>
  <si>
    <t>祝福交换Blessing Swap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</si>
</sst>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3.5" outlineLevelCol="5"/>
  <cols>
    <col min="1" max="1" width="9.125" style="2" customWidth="1"/>
    <col min="2" max="2" width="11.5" style="2" customWidth="1"/>
    <col min="3" max="3" width="24.375" style="2" customWidth="1"/>
    <col min="4" max="4" width="27.5" style="2" customWidth="1"/>
    <col min="5" max="5" width="9.125" style="2" customWidth="1"/>
    <col min="6" max="6" width="19.125" style="2" customWidth="1"/>
    <col min="7" max="16384" width="9" style="1"/>
  </cols>
  <sheetData>
    <row r="1" spans="1:6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>
      <c r="A2" s="11" t="s">
        <v>6</v>
      </c>
      <c r="B2" s="11" t="s">
        <v>6</v>
      </c>
      <c r="C2" s="11" t="s">
        <v>7</v>
      </c>
      <c r="D2" s="11" t="s">
        <v>6</v>
      </c>
      <c r="E2" s="11" t="s">
        <v>6</v>
      </c>
      <c r="F2" s="11" t="s">
        <v>8</v>
      </c>
    </row>
    <row r="3" spans="1:6">
      <c r="A3" s="11" t="s">
        <v>9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</row>
    <row r="4" ht="126" customHeight="1" spans="1:6">
      <c r="A4" s="12" t="s">
        <v>15</v>
      </c>
      <c r="B4" s="12" t="s">
        <v>10</v>
      </c>
      <c r="C4" s="12" t="s">
        <v>11</v>
      </c>
      <c r="D4" s="12" t="s">
        <v>12</v>
      </c>
      <c r="E4" s="12" t="s">
        <v>16</v>
      </c>
      <c r="F4" s="12" t="s">
        <v>17</v>
      </c>
    </row>
    <row r="5" spans="1:6">
      <c r="A5" s="2">
        <v>1</v>
      </c>
      <c r="B5" s="2">
        <v>1001</v>
      </c>
      <c r="C5" s="2" t="s">
        <v>18</v>
      </c>
      <c r="D5" s="2">
        <v>1</v>
      </c>
      <c r="E5" s="2">
        <v>1</v>
      </c>
      <c r="F5" s="13" t="str">
        <f>抽卡!K7</f>
        <v>[{"ItemId":1,"Num":1,"Weight":100},{"ItemId":2,"Num":1,"Weight":100},{"ItemId":3,"Num":1,"Weight":100},{"ItemId":4,"Num":1,"Weight":100},{"ItemId":5,"Num":1,"Weight":100},{"ItemId":6,"Num":1,"Weight":100},{"ItemId":7,"Num":1,"Weight":100},{"ItemId":8,"Num":1,"Weight":100}]</v>
      </c>
    </row>
    <row r="6" spans="1:6">
      <c r="A6" s="2">
        <v>2</v>
      </c>
      <c r="B6" s="2">
        <v>1002</v>
      </c>
      <c r="C6" s="2" t="s">
        <v>19</v>
      </c>
      <c r="D6" s="2">
        <v>1</v>
      </c>
      <c r="E6" s="2">
        <v>1</v>
      </c>
      <c r="F6" s="13" t="str">
        <f>抽卡!K19</f>
        <v>[{"ItemId":1,"Num":2,"Weight":100},{"ItemId":2,"Num":2,"Weight":100},{"ItemId":3,"Num":2,"Weight":100},{"ItemId":4,"Num":2,"Weight":100},{"ItemId":5,"Num":2,"Weight":100},{"ItemId":6,"Num":2,"Weight":100},{"ItemId":7,"Num":2,"Weight":100},{"ItemId":8,"Num":2,"Weight":100}]</v>
      </c>
    </row>
    <row r="7" spans="1:6">
      <c r="A7" s="2">
        <v>3</v>
      </c>
      <c r="B7" s="2">
        <v>2001</v>
      </c>
      <c r="C7" s="2" t="s">
        <v>20</v>
      </c>
      <c r="D7" s="2">
        <v>1</v>
      </c>
      <c r="E7" s="2">
        <v>1</v>
      </c>
      <c r="F7" s="13" t="str">
        <f>抽卡1.5!K7</f>
        <v>[{"ItemId":301,"Num":1,"Weight":100},{"ItemId":302,"Num":1,"Weight":100},{"ItemId":303,"Num":1,"Weight":100},{"ItemId":304,"Num":1,"Weight":100},{"ItemId":305,"Num":1,"Weight":100},{"ItemId":306,"Num":1,"Weight":100},{"ItemId":307,"Num":1,"Weight":100},{"ItemId":308,"Num":1,"Weight":100},{"ItemId":309,"Num":1,"Weight":100},{"ItemId":310,"Num":1,"Weight":100},{"ItemId":311,"Num":1,"Weight":100},{"ItemId":312,"Num":1,"Weight":100},{"ItemId":313,"Num":1,"Weight":100},{"ItemId":314,"Num":1,"Weight":10},{"ItemId":315,"Num":1,"Weight":10},{"ItemId":316,"Num":1,"Weight":10},{"ItemId":317,"Num":1,"Weight":10},{"ItemId":318,"Num":1,"Weight":10},{"ItemId":319,"Num":1,"Weight":10},{"ItemId":320,"Num":1,"Weight":10},{"ItemId":321,"Num":1,"Weight":10},{"ItemId":322,"Num":1,"Weight":10},{"ItemId":323,"Num":1,"Weight":10},{"ItemId":324,"Num":1,"Weight":10},{"ItemId":325,"Num":1,"Weight":10}]</v>
      </c>
    </row>
    <row r="8" spans="1:6">
      <c r="A8" s="2">
        <v>4</v>
      </c>
      <c r="B8" s="2">
        <v>2002</v>
      </c>
      <c r="C8" s="2" t="s">
        <v>21</v>
      </c>
      <c r="D8" s="2">
        <v>1</v>
      </c>
      <c r="E8" s="2">
        <v>1</v>
      </c>
      <c r="F8" s="13" t="str">
        <f>抽卡1.5!K36</f>
        <v>[{"ItemId":401,"Num":1,"Weight":100},{"ItemId":402,"Num":1,"Weight":100},{"ItemId":403,"Num":1,"Weight":100},{"ItemId":404,"Num":1,"Weight":100},{"ItemId":405,"Num":1,"Weight":100},{"ItemId":406,"Num":1,"Weight":100},{"ItemId":407,"Num":1,"Weight":100},{"ItemId":408,"Num":1,"Weight":100},{"ItemId":409,"Num":1,"Weight":100},{"ItemId":410,"Num":1,"Weight":100},{"ItemId":411,"Num":1,"Weight":100},{"ItemId":412,"Num":1,"Weight":100},{"ItemId":413,"Num":1,"Weight":100},{"ItemId":414,"Num":1,"Weight":15},{"ItemId":415,"Num":1,"Weight":15},{"ItemId":416,"Num":1,"Weight":15},{"ItemId":417,"Num":1,"Weight":15},{"ItemId":418,"Num":1,"Weight":15},{"ItemId":419,"Num":1,"Weight":15},{"ItemId":420,"Num":1,"Weight":15},{"ItemId":421,"Num":1,"Weight":15},{"ItemId":422,"Num":1,"Weight":15},{"ItemId":423,"Num":1,"Weight":15},{"ItemId":424,"Num":1,"Weight":15},{"ItemId":425,"Num":1,"Weight":15}]</v>
      </c>
    </row>
    <row r="9" spans="1:6">
      <c r="A9" s="2">
        <v>5</v>
      </c>
      <c r="B9" s="2">
        <v>2003</v>
      </c>
      <c r="C9" s="2" t="s">
        <v>22</v>
      </c>
      <c r="D9" s="2">
        <v>1</v>
      </c>
      <c r="E9" s="2">
        <v>1</v>
      </c>
      <c r="F9" s="13" t="str">
        <f>抽卡1.5!K65</f>
        <v>[{"ItemId":501,"Num":1,"Weight":100},{"ItemId":502,"Num":1,"Weight":100},{"ItemId":503,"Num":1,"Weight":100},{"ItemId":504,"Num":1,"Weight":100},{"ItemId":505,"Num":1,"Weight":100},{"ItemId":506,"Num":1,"Weight":100},{"ItemId":507,"Num":1,"Weight":100},{"ItemId":508,"Num":1,"Weight":100},{"ItemId":509,"Num":1,"Weight":100},{"ItemId":510,"Num":1,"Weight":100},{"ItemId":511,"Num":1,"Weight":100},{"ItemId":512,"Num":1,"Weight":100},{"ItemId":513,"Num":1,"Weight":100},{"ItemId":514,"Num":1,"Weight":25},{"ItemId":515,"Num":1,"Weight":25},{"ItemId":516,"Num":1,"Weight":25},{"ItemId":517,"Num":1,"Weight":25},{"ItemId":518,"Num":1,"Weight":25},{"ItemId":519,"Num":1,"Weight":25},{"ItemId":520,"Num":1,"Weight":25},{"ItemId":521,"Num":1,"Weight":25},{"ItemId":522,"Num":1,"Weight":25},{"ItemId":523,"Num":1,"Weight":25},{"ItemId":524,"Num":1,"Weight":25},{"ItemId":525,"Num":1,"Weight":25},{"ItemId":526,"Num":1,"Weight":100}]</v>
      </c>
    </row>
    <row r="10" spans="1:6">
      <c r="A10" s="2">
        <v>6</v>
      </c>
      <c r="B10" s="2">
        <v>3001</v>
      </c>
      <c r="C10" s="2" t="s">
        <v>23</v>
      </c>
      <c r="D10" s="2">
        <v>1</v>
      </c>
      <c r="E10" s="2">
        <v>1</v>
      </c>
      <c r="F10" s="13" t="str">
        <f>抽卡1.5!K95</f>
        <v>[{"ItemId":1002,"Num":1,"Weight":100},{"ItemId":1003,"Num":1,"Weight":100},{"ItemId":1004,"Num":1,"Weight":100},{"ItemId":1005,"Num":1,"Weight":100},{"ItemId":1007,"Num":1,"Weight":100},{"ItemId":1008,"Num":1,"Weight":100},{"ItemId":1009,"Num":1,"Weight":100},{"ItemId":1011,"Num":1,"Weight":100}]</v>
      </c>
    </row>
    <row r="11" spans="1:6">
      <c r="A11" s="2">
        <v>7</v>
      </c>
      <c r="B11" s="2">
        <v>1003</v>
      </c>
      <c r="C11" s="2" t="s">
        <v>24</v>
      </c>
      <c r="D11" s="2">
        <v>1</v>
      </c>
      <c r="E11" s="2">
        <v>1</v>
      </c>
      <c r="F11" s="13" t="str">
        <f>_xlfn.CONCAT("[",_xlfn.TEXTJOIN(",",TRUE,抽卡!N9,抽卡!N10,抽卡!N11,抽卡!N14),"]")</f>
        <v>[{"ItemId":2,"Num":1,"Weight":100},{"ItemId":3,"Num":1,"Weight":100},{"ItemId":4,"Num":1,"Weight":100},{"ItemId":7,"Num":1,"Weight":100}]</v>
      </c>
    </row>
    <row r="12" spans="1:6">
      <c r="A12" s="2">
        <v>8</v>
      </c>
      <c r="B12" s="2">
        <v>3002</v>
      </c>
      <c r="C12" s="2" t="s">
        <v>25</v>
      </c>
      <c r="D12" s="2">
        <v>1</v>
      </c>
      <c r="E12" s="2">
        <v>1</v>
      </c>
      <c r="F12" s="13" t="str">
        <f>_xlfn.CONCAT("[",_xlfn.TEXTJOIN(",","TRUE",抽卡!N32,抽卡!N37),"]")</f>
        <v>[{"ItemId":1001,"Num":2,"Weight":100},{"ItemId":1006,"Num":2,"Weight":100}]</v>
      </c>
    </row>
    <row r="13" spans="1:6">
      <c r="A13" s="2">
        <v>9</v>
      </c>
      <c r="B13" s="2">
        <v>3003</v>
      </c>
      <c r="C13" s="2" t="s">
        <v>26</v>
      </c>
      <c r="D13" s="2">
        <v>1</v>
      </c>
      <c r="E13" s="2">
        <v>1</v>
      </c>
      <c r="F13" s="13" t="str">
        <f>_xlfn.CONCAT("[",_xlfn.TEXTJOIN(",","TRUE",抽卡!N32,抽卡!N34,抽卡!N37,抽卡!N40,抽卡!N38),"]")</f>
        <v>[{"ItemId":1001,"Num":2,"Weight":100},{"ItemId":1003,"Num":2,"Weight":100},{"ItemId":1006,"Num":2,"Weight":100},{"ItemId":1009,"Num":2,"Weight":100},{"ItemId":1007,"Num":2,"Weight":100}]</v>
      </c>
    </row>
    <row r="14" spans="1:6">
      <c r="A14" s="2">
        <v>10</v>
      </c>
      <c r="B14" s="2">
        <v>4001</v>
      </c>
      <c r="C14" s="2" t="s">
        <v>27</v>
      </c>
      <c r="D14" s="2">
        <v>1</v>
      </c>
      <c r="E14" s="2">
        <v>1</v>
      </c>
      <c r="F14" s="13" t="s">
        <v>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3"/>
  <sheetViews>
    <sheetView workbookViewId="0">
      <pane xSplit="3" ySplit="4" topLeftCell="D38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4" width="9" style="1"/>
    <col min="5" max="5" width="9.375" style="1"/>
    <col min="6" max="6" width="43.375" style="1" customWidth="1"/>
    <col min="7" max="7" width="9" style="1"/>
    <col min="8" max="8" width="9.375" style="1"/>
    <col min="9" max="10" width="9" style="1"/>
    <col min="11" max="11" width="16.125" style="1" customWidth="1"/>
    <col min="12" max="12" width="11.875" style="1" customWidth="1"/>
    <col min="13" max="13" width="13.75" style="1" customWidth="1"/>
    <col min="14" max="14" width="41.5" style="1" customWidth="1"/>
    <col min="15" max="16384" width="9" style="1"/>
  </cols>
  <sheetData>
    <row r="1" spans="1:3">
      <c r="A1" s="1" t="s">
        <v>29</v>
      </c>
      <c r="B1" s="1" t="s">
        <v>30</v>
      </c>
      <c r="C1" s="1" t="s">
        <v>31</v>
      </c>
    </row>
    <row r="2" spans="1:2">
      <c r="A2" s="1" t="s">
        <v>32</v>
      </c>
      <c r="B2" s="1" t="s">
        <v>33</v>
      </c>
    </row>
    <row r="3" spans="1:1">
      <c r="A3" s="1" t="s">
        <v>34</v>
      </c>
    </row>
    <row r="4" spans="1:1">
      <c r="A4" s="1" t="s">
        <v>35</v>
      </c>
    </row>
    <row r="6" spans="8:8">
      <c r="H6" s="1" t="s">
        <v>18</v>
      </c>
    </row>
    <row r="7" spans="8:11">
      <c r="H7" s="1" t="s">
        <v>36</v>
      </c>
      <c r="I7" s="1" t="s">
        <v>37</v>
      </c>
      <c r="J7" s="1" t="s">
        <v>38</v>
      </c>
      <c r="K7" s="6" t="str">
        <f>$A$1&amp;_xlfn.TEXTJOIN($C$1,TRUE,N8:N15)&amp;$A$2</f>
        <v>[{"ItemId":1,"Num":1,"Weight":100},{"ItemId":2,"Num":1,"Weight":100},{"ItemId":3,"Num":1,"Weight":100},{"ItemId":4,"Num":1,"Weight":100},{"ItemId":5,"Num":1,"Weight":100},{"ItemId":6,"Num":1,"Weight":100},{"ItemId":7,"Num":1,"Weight":100},{"ItemId":8,"Num":1,"Weight":100}]</v>
      </c>
    </row>
    <row r="8" spans="5:14">
      <c r="E8" s="2">
        <v>1</v>
      </c>
      <c r="F8" s="3" t="s">
        <v>39</v>
      </c>
      <c r="H8" s="2">
        <f t="shared" ref="H8:H15" si="0">E8</f>
        <v>1</v>
      </c>
      <c r="I8" s="2">
        <v>1</v>
      </c>
      <c r="J8" s="2">
        <v>100</v>
      </c>
      <c r="K8" s="1" t="str">
        <f>$B$2&amp;$H$7&amp;$B$2&amp;$B$1&amp;$H8</f>
        <v>"ItemId":1</v>
      </c>
      <c r="L8" s="1" t="str">
        <f>$B$2&amp;$I$7&amp;$B$2&amp;$B$1&amp;$I8</f>
        <v>"Num":1</v>
      </c>
      <c r="M8" s="1" t="str">
        <f>$B$2&amp;$J$7&amp;$B$2&amp;$B$1&amp;$J8</f>
        <v>"Weight":100</v>
      </c>
      <c r="N8" s="1" t="str">
        <f>IF(H8=0,"",$A$3&amp;_xlfn.TEXTJOIN($C$1,1,K8:M8)&amp;$A$4)</f>
        <v>{"ItemId":1,"Num":1,"Weight":100}</v>
      </c>
    </row>
    <row r="9" spans="5:14">
      <c r="E9" s="8">
        <v>2</v>
      </c>
      <c r="F9" s="3" t="s">
        <v>40</v>
      </c>
      <c r="H9" s="2">
        <f t="shared" si="0"/>
        <v>2</v>
      </c>
      <c r="I9" s="2">
        <v>1</v>
      </c>
      <c r="J9" s="2">
        <v>100</v>
      </c>
      <c r="K9" s="1" t="str">
        <f>$B$2&amp;$H$7&amp;$B$2&amp;$B$1&amp;$H9</f>
        <v>"ItemId":2</v>
      </c>
      <c r="L9" s="1" t="str">
        <f>$B$2&amp;$I$7&amp;$B$2&amp;$B$1&amp;$I9</f>
        <v>"Num":1</v>
      </c>
      <c r="M9" s="1" t="str">
        <f>$B$2&amp;$J$7&amp;$B$2&amp;$B$1&amp;$J9</f>
        <v>"Weight":100</v>
      </c>
      <c r="N9" s="1" t="str">
        <f>IF(H9=0,"",$A$3&amp;_xlfn.TEXTJOIN($C$1,1,K9:M9)&amp;$A$4)</f>
        <v>{"ItemId":2,"Num":1,"Weight":100}</v>
      </c>
    </row>
    <row r="10" spans="5:14">
      <c r="E10" s="2">
        <v>3</v>
      </c>
      <c r="F10" s="3" t="s">
        <v>41</v>
      </c>
      <c r="H10" s="2">
        <f t="shared" si="0"/>
        <v>3</v>
      </c>
      <c r="I10" s="2">
        <v>1</v>
      </c>
      <c r="J10" s="2">
        <v>100</v>
      </c>
      <c r="K10" s="1" t="str">
        <f>$B$2&amp;$H$7&amp;$B$2&amp;$B$1&amp;$H10</f>
        <v>"ItemId":3</v>
      </c>
      <c r="L10" s="1" t="str">
        <f>$B$2&amp;$I$7&amp;$B$2&amp;$B$1&amp;$I10</f>
        <v>"Num":1</v>
      </c>
      <c r="M10" s="1" t="str">
        <f>$B$2&amp;$J$7&amp;$B$2&amp;$B$1&amp;$J10</f>
        <v>"Weight":100</v>
      </c>
      <c r="N10" s="1" t="str">
        <f>IF(H10=0,"",$A$3&amp;_xlfn.TEXTJOIN($C$1,1,K10:M10)&amp;$A$4)</f>
        <v>{"ItemId":3,"Num":1,"Weight":100}</v>
      </c>
    </row>
    <row r="11" spans="5:14">
      <c r="E11" s="2">
        <v>4</v>
      </c>
      <c r="F11" s="3" t="s">
        <v>42</v>
      </c>
      <c r="H11" s="2">
        <f t="shared" si="0"/>
        <v>4</v>
      </c>
      <c r="I11" s="2">
        <v>1</v>
      </c>
      <c r="J11" s="2">
        <v>100</v>
      </c>
      <c r="K11" s="1" t="str">
        <f>$B$2&amp;$H$7&amp;$B$2&amp;$B$1&amp;$H11</f>
        <v>"ItemId":4</v>
      </c>
      <c r="L11" s="1" t="str">
        <f>$B$2&amp;$I$7&amp;$B$2&amp;$B$1&amp;$I11</f>
        <v>"Num":1</v>
      </c>
      <c r="M11" s="1" t="str">
        <f>$B$2&amp;$J$7&amp;$B$2&amp;$B$1&amp;$J11</f>
        <v>"Weight":100</v>
      </c>
      <c r="N11" s="1" t="str">
        <f>IF(H11=0,"",$A$3&amp;_xlfn.TEXTJOIN($C$1,1,K11:M11)&amp;$A$4)</f>
        <v>{"ItemId":4,"Num":1,"Weight":100}</v>
      </c>
    </row>
    <row r="12" spans="5:14">
      <c r="E12" s="2">
        <v>5</v>
      </c>
      <c r="F12" s="3" t="s">
        <v>43</v>
      </c>
      <c r="H12" s="2">
        <f t="shared" si="0"/>
        <v>5</v>
      </c>
      <c r="I12" s="2">
        <v>1</v>
      </c>
      <c r="J12" s="2">
        <v>100</v>
      </c>
      <c r="K12" s="1" t="str">
        <f>$B$2&amp;$H$7&amp;$B$2&amp;$B$1&amp;$H12</f>
        <v>"ItemId":5</v>
      </c>
      <c r="L12" s="1" t="str">
        <f>$B$2&amp;$I$7&amp;$B$2&amp;$B$1&amp;$I12</f>
        <v>"Num":1</v>
      </c>
      <c r="M12" s="1" t="str">
        <f>$B$2&amp;$J$7&amp;$B$2&amp;$B$1&amp;$J12</f>
        <v>"Weight":100</v>
      </c>
      <c r="N12" s="1" t="str">
        <f>IF(H12=0,"",$A$3&amp;_xlfn.TEXTJOIN($C$1,1,K12:M12)&amp;$A$4)</f>
        <v>{"ItemId":5,"Num":1,"Weight":100}</v>
      </c>
    </row>
    <row r="13" spans="5:14">
      <c r="E13" s="2">
        <v>6</v>
      </c>
      <c r="F13" s="3" t="s">
        <v>44</v>
      </c>
      <c r="H13" s="2">
        <f t="shared" si="0"/>
        <v>6</v>
      </c>
      <c r="I13" s="2">
        <v>1</v>
      </c>
      <c r="J13" s="2">
        <v>100</v>
      </c>
      <c r="K13" s="1" t="str">
        <f>$B$2&amp;$H$7&amp;$B$2&amp;$B$1&amp;$H13</f>
        <v>"ItemId":6</v>
      </c>
      <c r="L13" s="1" t="str">
        <f>$B$2&amp;$I$7&amp;$B$2&amp;$B$1&amp;$I13</f>
        <v>"Num":1</v>
      </c>
      <c r="M13" s="1" t="str">
        <f>$B$2&amp;$J$7&amp;$B$2&amp;$B$1&amp;$J13</f>
        <v>"Weight":100</v>
      </c>
      <c r="N13" s="1" t="str">
        <f>IF(H13=0,"",$A$3&amp;_xlfn.TEXTJOIN($C$1,1,K13:M13)&amp;$A$4)</f>
        <v>{"ItemId":6,"Num":1,"Weight":100}</v>
      </c>
    </row>
    <row r="14" spans="5:14">
      <c r="E14" s="2">
        <v>7</v>
      </c>
      <c r="F14" s="3" t="s">
        <v>45</v>
      </c>
      <c r="H14" s="2">
        <f t="shared" si="0"/>
        <v>7</v>
      </c>
      <c r="I14" s="2">
        <v>1</v>
      </c>
      <c r="J14" s="2">
        <v>100</v>
      </c>
      <c r="K14" s="1" t="str">
        <f>$B$2&amp;$H$7&amp;$B$2&amp;$B$1&amp;$H14</f>
        <v>"ItemId":7</v>
      </c>
      <c r="L14" s="1" t="str">
        <f>$B$2&amp;$I$7&amp;$B$2&amp;$B$1&amp;$I14</f>
        <v>"Num":1</v>
      </c>
      <c r="M14" s="1" t="str">
        <f>$B$2&amp;$J$7&amp;$B$2&amp;$B$1&amp;$J14</f>
        <v>"Weight":100</v>
      </c>
      <c r="N14" s="1" t="str">
        <f>IF(H14=0,"",$A$3&amp;_xlfn.TEXTJOIN($C$1,1,K14:M14)&amp;$A$4)</f>
        <v>{"ItemId":7,"Num":1,"Weight":100}</v>
      </c>
    </row>
    <row r="15" spans="5:14">
      <c r="E15" s="2">
        <v>8</v>
      </c>
      <c r="F15" s="3" t="s">
        <v>46</v>
      </c>
      <c r="H15" s="2">
        <f t="shared" si="0"/>
        <v>8</v>
      </c>
      <c r="I15" s="2">
        <v>1</v>
      </c>
      <c r="J15" s="2">
        <v>100</v>
      </c>
      <c r="K15" s="1" t="str">
        <f>$B$2&amp;$H$7&amp;$B$2&amp;$B$1&amp;$H15</f>
        <v>"ItemId":8</v>
      </c>
      <c r="L15" s="1" t="str">
        <f>$B$2&amp;$I$7&amp;$B$2&amp;$B$1&amp;$I15</f>
        <v>"Num":1</v>
      </c>
      <c r="M15" s="1" t="str">
        <f>$B$2&amp;$J$7&amp;$B$2&amp;$B$1&amp;$J15</f>
        <v>"Weight":100</v>
      </c>
      <c r="N15" s="1" t="str">
        <f>IF(H15=0,"",$A$3&amp;_xlfn.TEXTJOIN($C$1,1,K15:M15)&amp;$A$4)</f>
        <v>{"ItemId":8,"Num":1,"Weight":100}</v>
      </c>
    </row>
    <row r="16" spans="5:6">
      <c r="E16" s="2">
        <v>101</v>
      </c>
      <c r="F16" s="3" t="s">
        <v>47</v>
      </c>
    </row>
    <row r="17" spans="5:11">
      <c r="E17" s="2">
        <v>102</v>
      </c>
      <c r="F17" s="3" t="s">
        <v>48</v>
      </c>
      <c r="K17" s="6"/>
    </row>
    <row r="18" spans="5:8">
      <c r="E18" s="2">
        <v>103</v>
      </c>
      <c r="F18" s="3" t="s">
        <v>49</v>
      </c>
      <c r="H18" s="1" t="s">
        <v>19</v>
      </c>
    </row>
    <row r="19" spans="5:11">
      <c r="E19" s="2">
        <v>104</v>
      </c>
      <c r="F19" s="3" t="s">
        <v>50</v>
      </c>
      <c r="H19" s="1" t="s">
        <v>36</v>
      </c>
      <c r="I19" s="1" t="s">
        <v>37</v>
      </c>
      <c r="J19" s="1" t="s">
        <v>38</v>
      </c>
      <c r="K19" s="6" t="str">
        <f>$A$1&amp;_xlfn.TEXTJOIN($C$1,TRUE,N20:N27)&amp;$A$2</f>
        <v>[{"ItemId":1,"Num":2,"Weight":100},{"ItemId":2,"Num":2,"Weight":100},{"ItemId":3,"Num":2,"Weight":100},{"ItemId":4,"Num":2,"Weight":100},{"ItemId":5,"Num":2,"Weight":100},{"ItemId":6,"Num":2,"Weight":100},{"ItemId":7,"Num":2,"Weight":100},{"ItemId":8,"Num":2,"Weight":100}]</v>
      </c>
    </row>
    <row r="20" spans="5:14">
      <c r="E20" s="2">
        <v>105</v>
      </c>
      <c r="F20" s="3" t="s">
        <v>51</v>
      </c>
      <c r="H20" s="2">
        <f>E8</f>
        <v>1</v>
      </c>
      <c r="I20" s="2">
        <v>2</v>
      </c>
      <c r="J20" s="2">
        <v>100</v>
      </c>
      <c r="K20" s="1" t="str">
        <f>$B$2&amp;$H$7&amp;$B$2&amp;$B$1&amp;$H20</f>
        <v>"ItemId":1</v>
      </c>
      <c r="L20" s="1" t="str">
        <f>$B$2&amp;$I$7&amp;$B$2&amp;$B$1&amp;$I20</f>
        <v>"Num":2</v>
      </c>
      <c r="M20" s="1" t="str">
        <f>$B$2&amp;$J$7&amp;$B$2&amp;$B$1&amp;$J20</f>
        <v>"Weight":100</v>
      </c>
      <c r="N20" s="1" t="str">
        <f>IF(H20=0,"",$A$3&amp;_xlfn.TEXTJOIN($C$1,1,K20:M20)&amp;$A$4)</f>
        <v>{"ItemId":1,"Num":2,"Weight":100}</v>
      </c>
    </row>
    <row r="21" spans="5:14">
      <c r="E21" s="2">
        <v>106</v>
      </c>
      <c r="F21" s="3" t="s">
        <v>52</v>
      </c>
      <c r="H21" s="2">
        <f t="shared" ref="H21:H27" si="1">E9</f>
        <v>2</v>
      </c>
      <c r="I21" s="2">
        <v>2</v>
      </c>
      <c r="J21" s="2">
        <v>100</v>
      </c>
      <c r="K21" s="1" t="str">
        <f>$B$2&amp;$H$7&amp;$B$2&amp;$B$1&amp;$H21</f>
        <v>"ItemId":2</v>
      </c>
      <c r="L21" s="1" t="str">
        <f>$B$2&amp;$I$7&amp;$B$2&amp;$B$1&amp;$I21</f>
        <v>"Num":2</v>
      </c>
      <c r="M21" s="1" t="str">
        <f>$B$2&amp;$J$7&amp;$B$2&amp;$B$1&amp;$J21</f>
        <v>"Weight":100</v>
      </c>
      <c r="N21" s="1" t="str">
        <f>IF(H21=0,"",$A$3&amp;_xlfn.TEXTJOIN($C$1,1,K21:M21)&amp;$A$4)</f>
        <v>{"ItemId":2,"Num":2,"Weight":100}</v>
      </c>
    </row>
    <row r="22" spans="5:14">
      <c r="E22" s="2">
        <v>107</v>
      </c>
      <c r="F22" s="3" t="s">
        <v>53</v>
      </c>
      <c r="H22" s="2">
        <f t="shared" si="1"/>
        <v>3</v>
      </c>
      <c r="I22" s="2">
        <v>2</v>
      </c>
      <c r="J22" s="2">
        <v>100</v>
      </c>
      <c r="K22" s="1" t="str">
        <f>$B$2&amp;$H$7&amp;$B$2&amp;$B$1&amp;$H22</f>
        <v>"ItemId":3</v>
      </c>
      <c r="L22" s="1" t="str">
        <f>$B$2&amp;$I$7&amp;$B$2&amp;$B$1&amp;$I22</f>
        <v>"Num":2</v>
      </c>
      <c r="M22" s="1" t="str">
        <f>$B$2&amp;$J$7&amp;$B$2&amp;$B$1&amp;$J22</f>
        <v>"Weight":100</v>
      </c>
      <c r="N22" s="1" t="str">
        <f>IF(H22=0,"",$A$3&amp;_xlfn.TEXTJOIN($C$1,1,K22:M22)&amp;$A$4)</f>
        <v>{"ItemId":3,"Num":2,"Weight":100}</v>
      </c>
    </row>
    <row r="23" spans="5:14">
      <c r="E23" s="2">
        <v>108</v>
      </c>
      <c r="F23" s="3" t="s">
        <v>54</v>
      </c>
      <c r="H23" s="2">
        <f t="shared" si="1"/>
        <v>4</v>
      </c>
      <c r="I23" s="2">
        <v>2</v>
      </c>
      <c r="J23" s="2">
        <v>100</v>
      </c>
      <c r="K23" s="1" t="str">
        <f>$B$2&amp;$H$7&amp;$B$2&amp;$B$1&amp;$H23</f>
        <v>"ItemId":4</v>
      </c>
      <c r="L23" s="1" t="str">
        <f>$B$2&amp;$I$7&amp;$B$2&amp;$B$1&amp;$I23</f>
        <v>"Num":2</v>
      </c>
      <c r="M23" s="1" t="str">
        <f>$B$2&amp;$J$7&amp;$B$2&amp;$B$1&amp;$J23</f>
        <v>"Weight":100</v>
      </c>
      <c r="N23" s="1" t="str">
        <f>IF(H23=0,"",$A$3&amp;_xlfn.TEXTJOIN($C$1,1,K23:M23)&amp;$A$4)</f>
        <v>{"ItemId":4,"Num":2,"Weight":100}</v>
      </c>
    </row>
    <row r="24" spans="5:14">
      <c r="E24" s="2">
        <v>109</v>
      </c>
      <c r="F24" s="3" t="s">
        <v>55</v>
      </c>
      <c r="H24" s="2">
        <f t="shared" si="1"/>
        <v>5</v>
      </c>
      <c r="I24" s="2">
        <v>2</v>
      </c>
      <c r="J24" s="2">
        <v>100</v>
      </c>
      <c r="K24" s="1" t="str">
        <f>$B$2&amp;$H$7&amp;$B$2&amp;$B$1&amp;$H24</f>
        <v>"ItemId":5</v>
      </c>
      <c r="L24" s="1" t="str">
        <f>$B$2&amp;$I$7&amp;$B$2&amp;$B$1&amp;$I24</f>
        <v>"Num":2</v>
      </c>
      <c r="M24" s="1" t="str">
        <f>$B$2&amp;$J$7&amp;$B$2&amp;$B$1&amp;$J24</f>
        <v>"Weight":100</v>
      </c>
      <c r="N24" s="1" t="str">
        <f>IF(H24=0,"",$A$3&amp;_xlfn.TEXTJOIN($C$1,1,K24:M24)&amp;$A$4)</f>
        <v>{"ItemId":5,"Num":2,"Weight":100}</v>
      </c>
    </row>
    <row r="25" spans="5:14">
      <c r="E25" s="2">
        <v>110</v>
      </c>
      <c r="F25" s="3" t="s">
        <v>56</v>
      </c>
      <c r="H25" s="2">
        <f t="shared" si="1"/>
        <v>6</v>
      </c>
      <c r="I25" s="2">
        <v>2</v>
      </c>
      <c r="J25" s="2">
        <v>100</v>
      </c>
      <c r="K25" s="1" t="str">
        <f>$B$2&amp;$H$7&amp;$B$2&amp;$B$1&amp;$H25</f>
        <v>"ItemId":6</v>
      </c>
      <c r="L25" s="1" t="str">
        <f>$B$2&amp;$I$7&amp;$B$2&amp;$B$1&amp;$I25</f>
        <v>"Num":2</v>
      </c>
      <c r="M25" s="1" t="str">
        <f>$B$2&amp;$J$7&amp;$B$2&amp;$B$1&amp;$J25</f>
        <v>"Weight":100</v>
      </c>
      <c r="N25" s="1" t="str">
        <f>IF(H25=0,"",$A$3&amp;_xlfn.TEXTJOIN($C$1,1,K25:M25)&amp;$A$4)</f>
        <v>{"ItemId":6,"Num":2,"Weight":100}</v>
      </c>
    </row>
    <row r="26" spans="5:14">
      <c r="E26" s="9">
        <v>111</v>
      </c>
      <c r="F26" s="3" t="s">
        <v>57</v>
      </c>
      <c r="H26" s="2">
        <f t="shared" si="1"/>
        <v>7</v>
      </c>
      <c r="I26" s="2">
        <v>2</v>
      </c>
      <c r="J26" s="2">
        <v>100</v>
      </c>
      <c r="K26" s="1" t="str">
        <f>$B$2&amp;$H$7&amp;$B$2&amp;$B$1&amp;$H26</f>
        <v>"ItemId":7</v>
      </c>
      <c r="L26" s="1" t="str">
        <f>$B$2&amp;$I$7&amp;$B$2&amp;$B$1&amp;$I26</f>
        <v>"Num":2</v>
      </c>
      <c r="M26" s="1" t="str">
        <f>$B$2&amp;$J$7&amp;$B$2&amp;$B$1&amp;$J26</f>
        <v>"Weight":100</v>
      </c>
      <c r="N26" s="1" t="str">
        <f>IF(H26=0,"",$A$3&amp;_xlfn.TEXTJOIN($C$1,1,K26:M26)&amp;$A$4)</f>
        <v>{"ItemId":7,"Num":2,"Weight":100}</v>
      </c>
    </row>
    <row r="27" spans="5:14">
      <c r="E27" s="9">
        <v>112</v>
      </c>
      <c r="F27" s="3" t="s">
        <v>58</v>
      </c>
      <c r="H27" s="2">
        <f t="shared" si="1"/>
        <v>8</v>
      </c>
      <c r="I27" s="2">
        <v>2</v>
      </c>
      <c r="J27" s="2">
        <v>100</v>
      </c>
      <c r="K27" s="1" t="str">
        <f>$B$2&amp;$H$7&amp;$B$2&amp;$B$1&amp;$H27</f>
        <v>"ItemId":8</v>
      </c>
      <c r="L27" s="1" t="str">
        <f>$B$2&amp;$I$7&amp;$B$2&amp;$B$1&amp;$I27</f>
        <v>"Num":2</v>
      </c>
      <c r="M27" s="1" t="str">
        <f>$B$2&amp;$J$7&amp;$B$2&amp;$B$1&amp;$J27</f>
        <v>"Weight":100</v>
      </c>
      <c r="N27" s="1" t="str">
        <f>IF(H27=0,"",$A$3&amp;_xlfn.TEXTJOIN($C$1,1,K27:M27)&amp;$A$4)</f>
        <v>{"ItemId":8,"Num":2,"Weight":100}</v>
      </c>
    </row>
    <row r="28" spans="5:6">
      <c r="E28" s="9">
        <v>113</v>
      </c>
      <c r="F28" s="3" t="s">
        <v>59</v>
      </c>
    </row>
    <row r="29" spans="5:6">
      <c r="E29" s="9">
        <v>114</v>
      </c>
      <c r="F29" s="3" t="s">
        <v>60</v>
      </c>
    </row>
    <row r="30" spans="5:8">
      <c r="E30" s="9">
        <v>115</v>
      </c>
      <c r="F30" s="3" t="s">
        <v>61</v>
      </c>
      <c r="H30" s="1" t="s">
        <v>23</v>
      </c>
    </row>
    <row r="31" spans="5:11">
      <c r="E31" s="9">
        <v>116</v>
      </c>
      <c r="F31" s="3" t="s">
        <v>62</v>
      </c>
      <c r="H31" s="1" t="s">
        <v>36</v>
      </c>
      <c r="I31" s="1" t="s">
        <v>37</v>
      </c>
      <c r="J31" s="1" t="s">
        <v>38</v>
      </c>
      <c r="K31" s="6" t="str">
        <f>$A$1&amp;_xlfn.TEXTJOIN($C$1,TRUE,N32:N42)&amp;$A$2</f>
        <v>[{"ItemId":1001,"Num":2,"Weight":100},{"ItemId":1002,"Num":2,"Weight":100},{"ItemId":1003,"Num":2,"Weight":100},{"ItemId":1004,"Num":2,"Weight":100},{"ItemId":1005,"Num":2,"Weight":100},{"ItemId":1006,"Num":2,"Weight":100},{"ItemId":1007,"Num":2,"Weight":100},{"ItemId":1008,"Num":2,"Weight":100},{"ItemId":1009,"Num":2,"Weight":100},{"ItemId":1010,"Num":2,"Weight":100},{"ItemId":1011,"Num":2,"Weight":100}]</v>
      </c>
    </row>
    <row r="32" spans="5:14">
      <c r="E32" s="9">
        <v>117</v>
      </c>
      <c r="F32" s="3" t="s">
        <v>63</v>
      </c>
      <c r="H32" s="2">
        <f>E103</f>
        <v>1001</v>
      </c>
      <c r="I32" s="2">
        <v>2</v>
      </c>
      <c r="J32" s="2">
        <v>100</v>
      </c>
      <c r="K32" s="1" t="str">
        <f>$B$2&amp;$H$7&amp;$B$2&amp;$B$1&amp;$H32</f>
        <v>"ItemId":1001</v>
      </c>
      <c r="L32" s="1" t="str">
        <f>$B$2&amp;$I$7&amp;$B$2&amp;$B$1&amp;$I32</f>
        <v>"Num":2</v>
      </c>
      <c r="M32" s="1" t="str">
        <f>$B$2&amp;$J$7&amp;$B$2&amp;$B$1&amp;$J32</f>
        <v>"Weight":100</v>
      </c>
      <c r="N32" s="1" t="str">
        <f>IF(H32=0,"",$A$3&amp;_xlfn.TEXTJOIN($C$1,1,K32:M32)&amp;$A$4)</f>
        <v>{"ItemId":1001,"Num":2,"Weight":100}</v>
      </c>
    </row>
    <row r="33" spans="5:14">
      <c r="E33" s="9">
        <v>118</v>
      </c>
      <c r="F33" s="3" t="s">
        <v>64</v>
      </c>
      <c r="H33" s="2">
        <f t="shared" ref="H33:H42" si="2">E104</f>
        <v>1002</v>
      </c>
      <c r="I33" s="2">
        <v>2</v>
      </c>
      <c r="J33" s="2">
        <v>100</v>
      </c>
      <c r="K33" s="1" t="str">
        <f>$B$2&amp;$H$7&amp;$B$2&amp;$B$1&amp;$H33</f>
        <v>"ItemId":1002</v>
      </c>
      <c r="L33" s="1" t="str">
        <f>$B$2&amp;$I$7&amp;$B$2&amp;$B$1&amp;$I33</f>
        <v>"Num":2</v>
      </c>
      <c r="M33" s="1" t="str">
        <f>$B$2&amp;$J$7&amp;$B$2&amp;$B$1&amp;$J33</f>
        <v>"Weight":100</v>
      </c>
      <c r="N33" s="1" t="str">
        <f>IF(H33=0,"",$A$3&amp;_xlfn.TEXTJOIN($C$1,1,K33:M33)&amp;$A$4)</f>
        <v>{"ItemId":1002,"Num":2,"Weight":100}</v>
      </c>
    </row>
    <row r="34" spans="5:14">
      <c r="E34" s="9">
        <v>119</v>
      </c>
      <c r="F34" s="3" t="s">
        <v>65</v>
      </c>
      <c r="H34" s="2">
        <f t="shared" si="2"/>
        <v>1003</v>
      </c>
      <c r="I34" s="2">
        <v>2</v>
      </c>
      <c r="J34" s="2">
        <v>100</v>
      </c>
      <c r="K34" s="1" t="str">
        <f>$B$2&amp;$H$7&amp;$B$2&amp;$B$1&amp;$H34</f>
        <v>"ItemId":1003</v>
      </c>
      <c r="L34" s="1" t="str">
        <f>$B$2&amp;$I$7&amp;$B$2&amp;$B$1&amp;$I34</f>
        <v>"Num":2</v>
      </c>
      <c r="M34" s="1" t="str">
        <f>$B$2&amp;$J$7&amp;$B$2&amp;$B$1&amp;$J34</f>
        <v>"Weight":100</v>
      </c>
      <c r="N34" s="1" t="str">
        <f>IF(H34=0,"",$A$3&amp;_xlfn.TEXTJOIN($C$1,1,K34:M34)&amp;$A$4)</f>
        <v>{"ItemId":1003,"Num":2,"Weight":100}</v>
      </c>
    </row>
    <row r="35" spans="5:14">
      <c r="E35" s="9">
        <v>120</v>
      </c>
      <c r="F35" s="3" t="s">
        <v>66</v>
      </c>
      <c r="H35" s="2">
        <f t="shared" si="2"/>
        <v>1004</v>
      </c>
      <c r="I35" s="2">
        <v>2</v>
      </c>
      <c r="J35" s="2">
        <v>100</v>
      </c>
      <c r="K35" s="1" t="str">
        <f>$B$2&amp;$H$7&amp;$B$2&amp;$B$1&amp;$H35</f>
        <v>"ItemId":1004</v>
      </c>
      <c r="L35" s="1" t="str">
        <f>$B$2&amp;$I$7&amp;$B$2&amp;$B$1&amp;$I35</f>
        <v>"Num":2</v>
      </c>
      <c r="M35" s="1" t="str">
        <f>$B$2&amp;$J$7&amp;$B$2&amp;$B$1&amp;$J35</f>
        <v>"Weight":100</v>
      </c>
      <c r="N35" s="1" t="str">
        <f>IF(H35=0,"",$A$3&amp;_xlfn.TEXTJOIN($C$1,1,K35:M35)&amp;$A$4)</f>
        <v>{"ItemId":1004,"Num":2,"Weight":100}</v>
      </c>
    </row>
    <row r="36" spans="5:14">
      <c r="E36" s="9">
        <v>121</v>
      </c>
      <c r="F36" s="3" t="s">
        <v>67</v>
      </c>
      <c r="H36" s="2">
        <f t="shared" si="2"/>
        <v>1005</v>
      </c>
      <c r="I36" s="2">
        <v>2</v>
      </c>
      <c r="J36" s="2">
        <v>100</v>
      </c>
      <c r="K36" s="1" t="str">
        <f>$B$2&amp;$H$7&amp;$B$2&amp;$B$1&amp;$H36</f>
        <v>"ItemId":1005</v>
      </c>
      <c r="L36" s="1" t="str">
        <f>$B$2&amp;$I$7&amp;$B$2&amp;$B$1&amp;$I36</f>
        <v>"Num":2</v>
      </c>
      <c r="M36" s="1" t="str">
        <f>$B$2&amp;$J$7&amp;$B$2&amp;$B$1&amp;$J36</f>
        <v>"Weight":100</v>
      </c>
      <c r="N36" s="1" t="str">
        <f>IF(H36=0,"",$A$3&amp;_xlfn.TEXTJOIN($C$1,1,K36:M36)&amp;$A$4)</f>
        <v>{"ItemId":1005,"Num":2,"Weight":100}</v>
      </c>
    </row>
    <row r="37" spans="5:14">
      <c r="E37" s="9">
        <v>122</v>
      </c>
      <c r="F37" s="3" t="s">
        <v>68</v>
      </c>
      <c r="H37" s="2">
        <f t="shared" si="2"/>
        <v>1006</v>
      </c>
      <c r="I37" s="2">
        <v>2</v>
      </c>
      <c r="J37" s="2">
        <v>100</v>
      </c>
      <c r="K37" s="1" t="str">
        <f>$B$2&amp;$H$7&amp;$B$2&amp;$B$1&amp;$H37</f>
        <v>"ItemId":1006</v>
      </c>
      <c r="L37" s="1" t="str">
        <f>$B$2&amp;$I$7&amp;$B$2&amp;$B$1&amp;$I37</f>
        <v>"Num":2</v>
      </c>
      <c r="M37" s="1" t="str">
        <f>$B$2&amp;$J$7&amp;$B$2&amp;$B$1&amp;$J37</f>
        <v>"Weight":100</v>
      </c>
      <c r="N37" s="1" t="str">
        <f>IF(H37=0,"",$A$3&amp;_xlfn.TEXTJOIN($C$1,1,K37:M37)&amp;$A$4)</f>
        <v>{"ItemId":1006,"Num":2,"Weight":100}</v>
      </c>
    </row>
    <row r="38" spans="5:14">
      <c r="E38" s="9">
        <v>123</v>
      </c>
      <c r="F38" s="3" t="s">
        <v>69</v>
      </c>
      <c r="H38" s="2">
        <f t="shared" si="2"/>
        <v>1007</v>
      </c>
      <c r="I38" s="2">
        <v>2</v>
      </c>
      <c r="J38" s="2">
        <v>100</v>
      </c>
      <c r="K38" s="1" t="str">
        <f>$B$2&amp;$H$7&amp;$B$2&amp;$B$1&amp;$H38</f>
        <v>"ItemId":1007</v>
      </c>
      <c r="L38" s="1" t="str">
        <f>$B$2&amp;$I$7&amp;$B$2&amp;$B$1&amp;$I38</f>
        <v>"Num":2</v>
      </c>
      <c r="M38" s="1" t="str">
        <f>$B$2&amp;$J$7&amp;$B$2&amp;$B$1&amp;$J38</f>
        <v>"Weight":100</v>
      </c>
      <c r="N38" s="1" t="str">
        <f>IF(H38=0,"",$A$3&amp;_xlfn.TEXTJOIN($C$1,1,K38:M38)&amp;$A$4)</f>
        <v>{"ItemId":1007,"Num":2,"Weight":100}</v>
      </c>
    </row>
    <row r="39" spans="5:14">
      <c r="E39" s="9">
        <v>124</v>
      </c>
      <c r="F39" s="4" t="s">
        <v>70</v>
      </c>
      <c r="H39" s="2">
        <f t="shared" si="2"/>
        <v>1008</v>
      </c>
      <c r="I39" s="2">
        <v>2</v>
      </c>
      <c r="J39" s="2">
        <v>100</v>
      </c>
      <c r="K39" s="1" t="str">
        <f>$B$2&amp;$H$7&amp;$B$2&amp;$B$1&amp;$H39</f>
        <v>"ItemId":1008</v>
      </c>
      <c r="L39" s="1" t="str">
        <f>$B$2&amp;$I$7&amp;$B$2&amp;$B$1&amp;$I39</f>
        <v>"Num":2</v>
      </c>
      <c r="M39" s="1" t="str">
        <f>$B$2&amp;$J$7&amp;$B$2&amp;$B$1&amp;$J39</f>
        <v>"Weight":100</v>
      </c>
      <c r="N39" s="1" t="str">
        <f>IF(H39=0,"",$A$3&amp;_xlfn.TEXTJOIN($C$1,1,K39:M39)&amp;$A$4)</f>
        <v>{"ItemId":1008,"Num":2,"Weight":100}</v>
      </c>
    </row>
    <row r="40" spans="5:14">
      <c r="E40" s="9">
        <v>125</v>
      </c>
      <c r="F40" s="4" t="s">
        <v>71</v>
      </c>
      <c r="H40" s="2">
        <f t="shared" si="2"/>
        <v>1009</v>
      </c>
      <c r="I40" s="2">
        <v>2</v>
      </c>
      <c r="J40" s="2">
        <v>100</v>
      </c>
      <c r="K40" s="1" t="str">
        <f>$B$2&amp;$H$7&amp;$B$2&amp;$B$1&amp;$H40</f>
        <v>"ItemId":1009</v>
      </c>
      <c r="L40" s="1" t="str">
        <f>$B$2&amp;$I$7&amp;$B$2&amp;$B$1&amp;$I40</f>
        <v>"Num":2</v>
      </c>
      <c r="M40" s="1" t="str">
        <f>$B$2&amp;$J$7&amp;$B$2&amp;$B$1&amp;$J40</f>
        <v>"Weight":100</v>
      </c>
      <c r="N40" s="1" t="str">
        <f>IF(H40=0,"",$A$3&amp;_xlfn.TEXTJOIN($C$1,1,K40:M40)&amp;$A$4)</f>
        <v>{"ItemId":1009,"Num":2,"Weight":100}</v>
      </c>
    </row>
    <row r="41" spans="5:14">
      <c r="E41" s="9">
        <v>126</v>
      </c>
      <c r="F41" s="4" t="s">
        <v>72</v>
      </c>
      <c r="H41" s="2">
        <f t="shared" si="2"/>
        <v>1010</v>
      </c>
      <c r="I41" s="2">
        <v>2</v>
      </c>
      <c r="J41" s="2">
        <v>100</v>
      </c>
      <c r="K41" s="1" t="str">
        <f>$B$2&amp;$H$7&amp;$B$2&amp;$B$1&amp;$H41</f>
        <v>"ItemId":1010</v>
      </c>
      <c r="L41" s="1" t="str">
        <f>$B$2&amp;$I$7&amp;$B$2&amp;$B$1&amp;$I41</f>
        <v>"Num":2</v>
      </c>
      <c r="M41" s="1" t="str">
        <f>$B$2&amp;$J$7&amp;$B$2&amp;$B$1&amp;$J41</f>
        <v>"Weight":100</v>
      </c>
      <c r="N41" s="1" t="str">
        <f>IF(H41=0,"",$A$3&amp;_xlfn.TEXTJOIN($C$1,1,K41:M41)&amp;$A$4)</f>
        <v>{"ItemId":1010,"Num":2,"Weight":100}</v>
      </c>
    </row>
    <row r="42" spans="5:14">
      <c r="E42" s="2">
        <v>127</v>
      </c>
      <c r="F42" s="4" t="s">
        <v>73</v>
      </c>
      <c r="H42" s="2">
        <f t="shared" si="2"/>
        <v>1011</v>
      </c>
      <c r="I42" s="2">
        <v>2</v>
      </c>
      <c r="J42" s="2">
        <v>100</v>
      </c>
      <c r="K42" s="1" t="str">
        <f>$B$2&amp;$H$7&amp;$B$2&amp;$B$1&amp;$H42</f>
        <v>"ItemId":1011</v>
      </c>
      <c r="L42" s="1" t="str">
        <f>$B$2&amp;$I$7&amp;$B$2&amp;$B$1&amp;$I42</f>
        <v>"Num":2</v>
      </c>
      <c r="M42" s="1" t="str">
        <f>$B$2&amp;$J$7&amp;$B$2&amp;$B$1&amp;$J42</f>
        <v>"Weight":100</v>
      </c>
      <c r="N42" s="1" t="str">
        <f>IF(H42=0,"",$A$3&amp;_xlfn.TEXTJOIN($C$1,1,K42:M42)&amp;$A$4)</f>
        <v>{"ItemId":1011,"Num":2,"Weight":100}</v>
      </c>
    </row>
    <row r="43" spans="5:6">
      <c r="E43" s="2">
        <v>128</v>
      </c>
      <c r="F43" s="4" t="s">
        <v>74</v>
      </c>
    </row>
    <row r="44" spans="5:6">
      <c r="E44" s="9">
        <v>129</v>
      </c>
      <c r="F44" s="4" t="s">
        <v>75</v>
      </c>
    </row>
    <row r="45" spans="5:8">
      <c r="E45" s="9">
        <v>130</v>
      </c>
      <c r="F45" s="4" t="s">
        <v>76</v>
      </c>
      <c r="H45" s="1" t="s">
        <v>20</v>
      </c>
    </row>
    <row r="46" spans="5:11">
      <c r="E46" s="9">
        <v>131</v>
      </c>
      <c r="F46" s="4" t="s">
        <v>77</v>
      </c>
      <c r="H46" s="1" t="s">
        <v>36</v>
      </c>
      <c r="I46" s="1" t="s">
        <v>37</v>
      </c>
      <c r="J46" s="1" t="s">
        <v>38</v>
      </c>
      <c r="K46" s="6" t="str">
        <f>$A$1&amp;_xlfn.TEXTJOIN($C$1,TRUE,N47:N69)&amp;$A$2</f>
        <v>[{"ItemId":101,"Num":1,"Weight":100},{"ItemId":102,"Num":1,"Weight":100},{"ItemId":103,"Num":1,"Weight":100},{"ItemId":104,"Num":1,"Weight":100},{"ItemId":105,"Num":1,"Weight":100},{"ItemId":106,"Num":1,"Weight":100},{"ItemId":107,"Num":1,"Weight":100},{"ItemId":108,"Num":1,"Weight":100},{"ItemId":109,"Num":1,"Weight":100},{"ItemId":110,"Num":1,"Weight":100},{"ItemId":111,"Num":1,"Weight":100},{"ItemId":112,"Num":1,"Weight":100},{"ItemId":113,"Num":1,"Weight":100},{"ItemId":114,"Num":1,"Weight":100},{"ItemId":115,"Num":1,"Weight":100},{"ItemId":116,"Num":1,"Weight":100},{"ItemId":117,"Num":1,"Weight":100},{"ItemId":118,"Num":1,"Weight":100},{"ItemId":119,"Num":1,"Weight":100},{"ItemId":120,"Num":1,"Weight":100},{"ItemId":121,"Num":1,"Weight":100},{"ItemId":122,"Num":1,"Weight":100},{"ItemId":123,"Num":1,"Weight":100}]</v>
      </c>
    </row>
    <row r="47" spans="5:14">
      <c r="E47" s="9">
        <v>132</v>
      </c>
      <c r="F47" s="4" t="s">
        <v>78</v>
      </c>
      <c r="H47" s="2">
        <f>E16</f>
        <v>101</v>
      </c>
      <c r="I47" s="2">
        <v>1</v>
      </c>
      <c r="J47" s="2">
        <v>100</v>
      </c>
      <c r="K47" s="1" t="str">
        <f>$B$2&amp;$H$7&amp;$B$2&amp;$B$1&amp;$H47</f>
        <v>"ItemId":101</v>
      </c>
      <c r="L47" s="1" t="str">
        <f>$B$2&amp;$I$7&amp;$B$2&amp;$B$1&amp;$I47</f>
        <v>"Num":1</v>
      </c>
      <c r="M47" s="1" t="str">
        <f>$B$2&amp;$J$7&amp;$B$2&amp;$B$1&amp;$J47</f>
        <v>"Weight":100</v>
      </c>
      <c r="N47" s="1" t="str">
        <f>IF(H47=0,"",$A$3&amp;_xlfn.TEXTJOIN($C$1,1,K47:M47)&amp;$A$4)</f>
        <v>{"ItemId":101,"Num":1,"Weight":100}</v>
      </c>
    </row>
    <row r="48" spans="5:14">
      <c r="E48" s="9">
        <v>133</v>
      </c>
      <c r="F48" s="4" t="s">
        <v>79</v>
      </c>
      <c r="H48" s="2">
        <f t="shared" ref="H48:H54" si="3">E17</f>
        <v>102</v>
      </c>
      <c r="I48" s="2">
        <v>1</v>
      </c>
      <c r="J48" s="2">
        <v>100</v>
      </c>
      <c r="K48" s="1" t="str">
        <f>$B$2&amp;$H$7&amp;$B$2&amp;$B$1&amp;$H48</f>
        <v>"ItemId":102</v>
      </c>
      <c r="L48" s="1" t="str">
        <f>$B$2&amp;$I$7&amp;$B$2&amp;$B$1&amp;$I48</f>
        <v>"Num":1</v>
      </c>
      <c r="M48" s="1" t="str">
        <f>$B$2&amp;$J$7&amp;$B$2&amp;$B$1&amp;$J48</f>
        <v>"Weight":100</v>
      </c>
      <c r="N48" s="1" t="str">
        <f>IF(H48=0,"",$A$3&amp;_xlfn.TEXTJOIN($C$1,1,K48:M48)&amp;$A$4)</f>
        <v>{"ItemId":102,"Num":1,"Weight":100}</v>
      </c>
    </row>
    <row r="49" spans="5:14">
      <c r="E49" s="9">
        <v>134</v>
      </c>
      <c r="F49" s="4" t="s">
        <v>80</v>
      </c>
      <c r="H49" s="2">
        <f t="shared" si="3"/>
        <v>103</v>
      </c>
      <c r="I49" s="2">
        <v>1</v>
      </c>
      <c r="J49" s="2">
        <v>100</v>
      </c>
      <c r="K49" s="1" t="str">
        <f>$B$2&amp;$H$7&amp;$B$2&amp;$B$1&amp;$H49</f>
        <v>"ItemId":103</v>
      </c>
      <c r="L49" s="1" t="str">
        <f>$B$2&amp;$I$7&amp;$B$2&amp;$B$1&amp;$I49</f>
        <v>"Num":1</v>
      </c>
      <c r="M49" s="1" t="str">
        <f>$B$2&amp;$J$7&amp;$B$2&amp;$B$1&amp;$J49</f>
        <v>"Weight":100</v>
      </c>
      <c r="N49" s="1" t="str">
        <f>IF(H49=0,"",$A$3&amp;_xlfn.TEXTJOIN($C$1,1,K49:M49)&amp;$A$4)</f>
        <v>{"ItemId":103,"Num":1,"Weight":100}</v>
      </c>
    </row>
    <row r="50" spans="5:14">
      <c r="E50" s="9">
        <v>135</v>
      </c>
      <c r="F50" s="4" t="s">
        <v>81</v>
      </c>
      <c r="H50" s="2">
        <f t="shared" si="3"/>
        <v>104</v>
      </c>
      <c r="I50" s="2">
        <v>1</v>
      </c>
      <c r="J50" s="2">
        <v>100</v>
      </c>
      <c r="K50" s="1" t="str">
        <f>$B$2&amp;$H$7&amp;$B$2&amp;$B$1&amp;$H50</f>
        <v>"ItemId":104</v>
      </c>
      <c r="L50" s="1" t="str">
        <f>$B$2&amp;$I$7&amp;$B$2&amp;$B$1&amp;$I50</f>
        <v>"Num":1</v>
      </c>
      <c r="M50" s="1" t="str">
        <f>$B$2&amp;$J$7&amp;$B$2&amp;$B$1&amp;$J50</f>
        <v>"Weight":100</v>
      </c>
      <c r="N50" s="1" t="str">
        <f>IF(H50=0,"",$A$3&amp;_xlfn.TEXTJOIN($C$1,1,K50:M50)&amp;$A$4)</f>
        <v>{"ItemId":104,"Num":1,"Weight":100}</v>
      </c>
    </row>
    <row r="51" spans="5:14">
      <c r="E51" s="9">
        <v>136</v>
      </c>
      <c r="F51" s="4" t="s">
        <v>82</v>
      </c>
      <c r="H51" s="2">
        <f t="shared" si="3"/>
        <v>105</v>
      </c>
      <c r="I51" s="2">
        <v>1</v>
      </c>
      <c r="J51" s="2">
        <v>100</v>
      </c>
      <c r="K51" s="1" t="str">
        <f>$B$2&amp;$H$7&amp;$B$2&amp;$B$1&amp;$H51</f>
        <v>"ItemId":105</v>
      </c>
      <c r="L51" s="1" t="str">
        <f>$B$2&amp;$I$7&amp;$B$2&amp;$B$1&amp;$I51</f>
        <v>"Num":1</v>
      </c>
      <c r="M51" s="1" t="str">
        <f>$B$2&amp;$J$7&amp;$B$2&amp;$B$1&amp;$J51</f>
        <v>"Weight":100</v>
      </c>
      <c r="N51" s="1" t="str">
        <f>IF(H51=0,"",$A$3&amp;_xlfn.TEXTJOIN($C$1,1,K51:M51)&amp;$A$4)</f>
        <v>{"ItemId":105,"Num":1,"Weight":100}</v>
      </c>
    </row>
    <row r="52" spans="5:14">
      <c r="E52" s="9">
        <v>137</v>
      </c>
      <c r="F52" s="4" t="s">
        <v>83</v>
      </c>
      <c r="H52" s="2">
        <f t="shared" si="3"/>
        <v>106</v>
      </c>
      <c r="I52" s="2">
        <v>1</v>
      </c>
      <c r="J52" s="2">
        <v>100</v>
      </c>
      <c r="K52" s="1" t="str">
        <f>$B$2&amp;$H$7&amp;$B$2&amp;$B$1&amp;$H52</f>
        <v>"ItemId":106</v>
      </c>
      <c r="L52" s="1" t="str">
        <f>$B$2&amp;$I$7&amp;$B$2&amp;$B$1&amp;$I52</f>
        <v>"Num":1</v>
      </c>
      <c r="M52" s="1" t="str">
        <f>$B$2&amp;$J$7&amp;$B$2&amp;$B$1&amp;$J52</f>
        <v>"Weight":100</v>
      </c>
      <c r="N52" s="1" t="str">
        <f>IF(H52=0,"",$A$3&amp;_xlfn.TEXTJOIN($C$1,1,K52:M52)&amp;$A$4)</f>
        <v>{"ItemId":106,"Num":1,"Weight":100}</v>
      </c>
    </row>
    <row r="53" spans="5:14">
      <c r="E53" s="9">
        <v>138</v>
      </c>
      <c r="F53" s="4" t="s">
        <v>84</v>
      </c>
      <c r="H53" s="2">
        <f t="shared" si="3"/>
        <v>107</v>
      </c>
      <c r="I53" s="2">
        <v>1</v>
      </c>
      <c r="J53" s="2">
        <v>100</v>
      </c>
      <c r="K53" s="1" t="str">
        <f>$B$2&amp;$H$7&amp;$B$2&amp;$B$1&amp;$H53</f>
        <v>"ItemId":107</v>
      </c>
      <c r="L53" s="1" t="str">
        <f>$B$2&amp;$I$7&amp;$B$2&amp;$B$1&amp;$I53</f>
        <v>"Num":1</v>
      </c>
      <c r="M53" s="1" t="str">
        <f>$B$2&amp;$J$7&amp;$B$2&amp;$B$1&amp;$J53</f>
        <v>"Weight":100</v>
      </c>
      <c r="N53" s="1" t="str">
        <f>IF(H53=0,"",$A$3&amp;_xlfn.TEXTJOIN($C$1,1,K53:M53)&amp;$A$4)</f>
        <v>{"ItemId":107,"Num":1,"Weight":100}</v>
      </c>
    </row>
    <row r="54" spans="5:14">
      <c r="E54" s="9">
        <v>139</v>
      </c>
      <c r="F54" s="4" t="s">
        <v>85</v>
      </c>
      <c r="H54" s="2">
        <f t="shared" si="3"/>
        <v>108</v>
      </c>
      <c r="I54" s="2">
        <v>1</v>
      </c>
      <c r="J54" s="2">
        <v>100</v>
      </c>
      <c r="K54" s="1" t="str">
        <f>$B$2&amp;$H$7&amp;$B$2&amp;$B$1&amp;$H54</f>
        <v>"ItemId":108</v>
      </c>
      <c r="L54" s="1" t="str">
        <f>$B$2&amp;$I$7&amp;$B$2&amp;$B$1&amp;$I54</f>
        <v>"Num":1</v>
      </c>
      <c r="M54" s="1" t="str">
        <f>$B$2&amp;$J$7&amp;$B$2&amp;$B$1&amp;$J54</f>
        <v>"Weight":100</v>
      </c>
      <c r="N54" s="1" t="str">
        <f>IF(H54=0,"",$A$3&amp;_xlfn.TEXTJOIN($C$1,1,K54:M54)&amp;$A$4)</f>
        <v>{"ItemId":108,"Num":1,"Weight":100}</v>
      </c>
    </row>
    <row r="55" spans="5:14">
      <c r="E55" s="9">
        <v>140</v>
      </c>
      <c r="F55" s="4" t="s">
        <v>86</v>
      </c>
      <c r="H55" s="2">
        <f t="shared" ref="H55:H71" si="4">E24</f>
        <v>109</v>
      </c>
      <c r="I55" s="2">
        <v>1</v>
      </c>
      <c r="J55" s="2">
        <v>100</v>
      </c>
      <c r="K55" s="1" t="str">
        <f t="shared" ref="K55:K71" si="5">$B$2&amp;$H$7&amp;$B$2&amp;$B$1&amp;$H55</f>
        <v>"ItemId":109</v>
      </c>
      <c r="L55" s="1" t="str">
        <f t="shared" ref="L55:L71" si="6">$B$2&amp;$I$7&amp;$B$2&amp;$B$1&amp;$I55</f>
        <v>"Num":1</v>
      </c>
      <c r="M55" s="1" t="str">
        <f t="shared" ref="M55:M71" si="7">$B$2&amp;$J$7&amp;$B$2&amp;$B$1&amp;$J55</f>
        <v>"Weight":100</v>
      </c>
      <c r="N55" s="1" t="str">
        <f t="shared" ref="N55:N71" si="8">IF(H55=0,"",$A$3&amp;_xlfn.TEXTJOIN($C$1,1,K55:M55)&amp;$A$4)</f>
        <v>{"ItemId":109,"Num":1,"Weight":100}</v>
      </c>
    </row>
    <row r="56" spans="5:14">
      <c r="E56" s="9">
        <v>141</v>
      </c>
      <c r="F56" s="4" t="s">
        <v>87</v>
      </c>
      <c r="H56" s="2">
        <f t="shared" si="4"/>
        <v>110</v>
      </c>
      <c r="I56" s="2">
        <v>1</v>
      </c>
      <c r="J56" s="2">
        <v>100</v>
      </c>
      <c r="K56" s="1" t="str">
        <f t="shared" si="5"/>
        <v>"ItemId":110</v>
      </c>
      <c r="L56" s="1" t="str">
        <f t="shared" si="6"/>
        <v>"Num":1</v>
      </c>
      <c r="M56" s="1" t="str">
        <f t="shared" si="7"/>
        <v>"Weight":100</v>
      </c>
      <c r="N56" s="1" t="str">
        <f t="shared" si="8"/>
        <v>{"ItemId":110,"Num":1,"Weight":100}</v>
      </c>
    </row>
    <row r="57" spans="5:14">
      <c r="E57" s="9">
        <v>142</v>
      </c>
      <c r="F57" s="4" t="s">
        <v>88</v>
      </c>
      <c r="H57" s="2">
        <f t="shared" si="4"/>
        <v>111</v>
      </c>
      <c r="I57" s="2">
        <v>1</v>
      </c>
      <c r="J57" s="2">
        <v>100</v>
      </c>
      <c r="K57" s="1" t="str">
        <f t="shared" si="5"/>
        <v>"ItemId":111</v>
      </c>
      <c r="L57" s="1" t="str">
        <f t="shared" si="6"/>
        <v>"Num":1</v>
      </c>
      <c r="M57" s="1" t="str">
        <f t="shared" si="7"/>
        <v>"Weight":100</v>
      </c>
      <c r="N57" s="1" t="str">
        <f t="shared" si="8"/>
        <v>{"ItemId":111,"Num":1,"Weight":100}</v>
      </c>
    </row>
    <row r="58" spans="5:14">
      <c r="E58" s="9">
        <v>143</v>
      </c>
      <c r="F58" s="4" t="s">
        <v>89</v>
      </c>
      <c r="H58" s="2">
        <f t="shared" si="4"/>
        <v>112</v>
      </c>
      <c r="I58" s="2">
        <v>1</v>
      </c>
      <c r="J58" s="2">
        <v>100</v>
      </c>
      <c r="K58" s="1" t="str">
        <f t="shared" si="5"/>
        <v>"ItemId":112</v>
      </c>
      <c r="L58" s="1" t="str">
        <f t="shared" si="6"/>
        <v>"Num":1</v>
      </c>
      <c r="M58" s="1" t="str">
        <f t="shared" si="7"/>
        <v>"Weight":100</v>
      </c>
      <c r="N58" s="1" t="str">
        <f t="shared" si="8"/>
        <v>{"ItemId":112,"Num":1,"Weight":100}</v>
      </c>
    </row>
    <row r="59" spans="5:14">
      <c r="E59" s="9">
        <v>144</v>
      </c>
      <c r="F59" s="4" t="s">
        <v>90</v>
      </c>
      <c r="H59" s="2">
        <f t="shared" si="4"/>
        <v>113</v>
      </c>
      <c r="I59" s="2">
        <v>1</v>
      </c>
      <c r="J59" s="2">
        <v>100</v>
      </c>
      <c r="K59" s="1" t="str">
        <f t="shared" si="5"/>
        <v>"ItemId":113</v>
      </c>
      <c r="L59" s="1" t="str">
        <f t="shared" si="6"/>
        <v>"Num":1</v>
      </c>
      <c r="M59" s="1" t="str">
        <f t="shared" si="7"/>
        <v>"Weight":100</v>
      </c>
      <c r="N59" s="1" t="str">
        <f t="shared" si="8"/>
        <v>{"ItemId":113,"Num":1,"Weight":100}</v>
      </c>
    </row>
    <row r="60" spans="5:14">
      <c r="E60" s="9">
        <v>145</v>
      </c>
      <c r="F60" s="4" t="s">
        <v>91</v>
      </c>
      <c r="H60" s="2">
        <f t="shared" si="4"/>
        <v>114</v>
      </c>
      <c r="I60" s="2">
        <v>1</v>
      </c>
      <c r="J60" s="2">
        <v>100</v>
      </c>
      <c r="K60" s="1" t="str">
        <f t="shared" si="5"/>
        <v>"ItemId":114</v>
      </c>
      <c r="L60" s="1" t="str">
        <f t="shared" si="6"/>
        <v>"Num":1</v>
      </c>
      <c r="M60" s="1" t="str">
        <f t="shared" si="7"/>
        <v>"Weight":100</v>
      </c>
      <c r="N60" s="1" t="str">
        <f t="shared" si="8"/>
        <v>{"ItemId":114,"Num":1,"Weight":100}</v>
      </c>
    </row>
    <row r="61" spans="5:14">
      <c r="E61" s="9">
        <v>146</v>
      </c>
      <c r="F61" s="4" t="s">
        <v>92</v>
      </c>
      <c r="H61" s="2">
        <f t="shared" si="4"/>
        <v>115</v>
      </c>
      <c r="I61" s="2">
        <v>1</v>
      </c>
      <c r="J61" s="2">
        <v>100</v>
      </c>
      <c r="K61" s="1" t="str">
        <f t="shared" si="5"/>
        <v>"ItemId":115</v>
      </c>
      <c r="L61" s="1" t="str">
        <f t="shared" si="6"/>
        <v>"Num":1</v>
      </c>
      <c r="M61" s="1" t="str">
        <f t="shared" si="7"/>
        <v>"Weight":100</v>
      </c>
      <c r="N61" s="1" t="str">
        <f t="shared" si="8"/>
        <v>{"ItemId":115,"Num":1,"Weight":100}</v>
      </c>
    </row>
    <row r="62" spans="5:14">
      <c r="E62" s="9">
        <v>147</v>
      </c>
      <c r="F62" s="4" t="s">
        <v>93</v>
      </c>
      <c r="H62" s="2">
        <f t="shared" si="4"/>
        <v>116</v>
      </c>
      <c r="I62" s="2">
        <v>1</v>
      </c>
      <c r="J62" s="2">
        <v>100</v>
      </c>
      <c r="K62" s="1" t="str">
        <f t="shared" si="5"/>
        <v>"ItemId":116</v>
      </c>
      <c r="L62" s="1" t="str">
        <f t="shared" si="6"/>
        <v>"Num":1</v>
      </c>
      <c r="M62" s="1" t="str">
        <f t="shared" si="7"/>
        <v>"Weight":100</v>
      </c>
      <c r="N62" s="1" t="str">
        <f t="shared" si="8"/>
        <v>{"ItemId":116,"Num":1,"Weight":100}</v>
      </c>
    </row>
    <row r="63" spans="5:14">
      <c r="E63" s="9">
        <v>148</v>
      </c>
      <c r="F63" s="4" t="s">
        <v>94</v>
      </c>
      <c r="H63" s="2">
        <f t="shared" si="4"/>
        <v>117</v>
      </c>
      <c r="I63" s="2">
        <v>1</v>
      </c>
      <c r="J63" s="2">
        <v>100</v>
      </c>
      <c r="K63" s="1" t="str">
        <f t="shared" si="5"/>
        <v>"ItemId":117</v>
      </c>
      <c r="L63" s="1" t="str">
        <f t="shared" si="6"/>
        <v>"Num":1</v>
      </c>
      <c r="M63" s="1" t="str">
        <f t="shared" si="7"/>
        <v>"Weight":100</v>
      </c>
      <c r="N63" s="1" t="str">
        <f t="shared" si="8"/>
        <v>{"ItemId":117,"Num":1,"Weight":100}</v>
      </c>
    </row>
    <row r="64" spans="5:14">
      <c r="E64" s="9">
        <v>149</v>
      </c>
      <c r="F64" s="4" t="s">
        <v>95</v>
      </c>
      <c r="H64" s="2">
        <f t="shared" si="4"/>
        <v>118</v>
      </c>
      <c r="I64" s="2">
        <v>1</v>
      </c>
      <c r="J64" s="2">
        <v>100</v>
      </c>
      <c r="K64" s="1" t="str">
        <f t="shared" si="5"/>
        <v>"ItemId":118</v>
      </c>
      <c r="L64" s="1" t="str">
        <f t="shared" si="6"/>
        <v>"Num":1</v>
      </c>
      <c r="M64" s="1" t="str">
        <f t="shared" si="7"/>
        <v>"Weight":100</v>
      </c>
      <c r="N64" s="1" t="str">
        <f t="shared" si="8"/>
        <v>{"ItemId":118,"Num":1,"Weight":100}</v>
      </c>
    </row>
    <row r="65" spans="5:14">
      <c r="E65" s="9">
        <v>150</v>
      </c>
      <c r="F65" s="4" t="s">
        <v>96</v>
      </c>
      <c r="H65" s="2">
        <f t="shared" si="4"/>
        <v>119</v>
      </c>
      <c r="I65" s="2">
        <v>1</v>
      </c>
      <c r="J65" s="2">
        <v>100</v>
      </c>
      <c r="K65" s="1" t="str">
        <f t="shared" si="5"/>
        <v>"ItemId":119</v>
      </c>
      <c r="L65" s="1" t="str">
        <f t="shared" si="6"/>
        <v>"Num":1</v>
      </c>
      <c r="M65" s="1" t="str">
        <f t="shared" si="7"/>
        <v>"Weight":100</v>
      </c>
      <c r="N65" s="1" t="str">
        <f t="shared" si="8"/>
        <v>{"ItemId":119,"Num":1,"Weight":100}</v>
      </c>
    </row>
    <row r="66" spans="5:14">
      <c r="E66" s="9">
        <v>151</v>
      </c>
      <c r="F66" s="4" t="s">
        <v>97</v>
      </c>
      <c r="H66" s="2">
        <f t="shared" si="4"/>
        <v>120</v>
      </c>
      <c r="I66" s="2">
        <v>1</v>
      </c>
      <c r="J66" s="2">
        <v>100</v>
      </c>
      <c r="K66" s="1" t="str">
        <f t="shared" si="5"/>
        <v>"ItemId":120</v>
      </c>
      <c r="L66" s="1" t="str">
        <f t="shared" si="6"/>
        <v>"Num":1</v>
      </c>
      <c r="M66" s="1" t="str">
        <f t="shared" si="7"/>
        <v>"Weight":100</v>
      </c>
      <c r="N66" s="1" t="str">
        <f t="shared" si="8"/>
        <v>{"ItemId":120,"Num":1,"Weight":100}</v>
      </c>
    </row>
    <row r="67" spans="5:14">
      <c r="E67" s="9">
        <v>152</v>
      </c>
      <c r="F67" s="4" t="s">
        <v>98</v>
      </c>
      <c r="H67" s="2">
        <f t="shared" si="4"/>
        <v>121</v>
      </c>
      <c r="I67" s="2">
        <v>1</v>
      </c>
      <c r="J67" s="2">
        <v>100</v>
      </c>
      <c r="K67" s="1" t="str">
        <f t="shared" si="5"/>
        <v>"ItemId":121</v>
      </c>
      <c r="L67" s="1" t="str">
        <f t="shared" si="6"/>
        <v>"Num":1</v>
      </c>
      <c r="M67" s="1" t="str">
        <f t="shared" si="7"/>
        <v>"Weight":100</v>
      </c>
      <c r="N67" s="1" t="str">
        <f t="shared" si="8"/>
        <v>{"ItemId":121,"Num":1,"Weight":100}</v>
      </c>
    </row>
    <row r="68" spans="5:14">
      <c r="E68" s="9">
        <v>153</v>
      </c>
      <c r="F68" s="4" t="s">
        <v>99</v>
      </c>
      <c r="H68" s="2">
        <f t="shared" si="4"/>
        <v>122</v>
      </c>
      <c r="I68" s="2">
        <v>1</v>
      </c>
      <c r="J68" s="2">
        <v>100</v>
      </c>
      <c r="K68" s="1" t="str">
        <f t="shared" si="5"/>
        <v>"ItemId":122</v>
      </c>
      <c r="L68" s="1" t="str">
        <f t="shared" si="6"/>
        <v>"Num":1</v>
      </c>
      <c r="M68" s="1" t="str">
        <f t="shared" si="7"/>
        <v>"Weight":100</v>
      </c>
      <c r="N68" s="1" t="str">
        <f t="shared" si="8"/>
        <v>{"ItemId":122,"Num":1,"Weight":100}</v>
      </c>
    </row>
    <row r="69" spans="5:14">
      <c r="E69" s="9">
        <v>154</v>
      </c>
      <c r="F69" s="4" t="s">
        <v>100</v>
      </c>
      <c r="H69" s="2">
        <f t="shared" si="4"/>
        <v>123</v>
      </c>
      <c r="I69" s="2">
        <v>1</v>
      </c>
      <c r="J69" s="2">
        <v>100</v>
      </c>
      <c r="K69" s="1" t="str">
        <f t="shared" si="5"/>
        <v>"ItemId":123</v>
      </c>
      <c r="L69" s="1" t="str">
        <f t="shared" si="6"/>
        <v>"Num":1</v>
      </c>
      <c r="M69" s="1" t="str">
        <f t="shared" si="7"/>
        <v>"Weight":100</v>
      </c>
      <c r="N69" s="1" t="str">
        <f t="shared" si="8"/>
        <v>{"ItemId":123,"Num":1,"Weight":100}</v>
      </c>
    </row>
    <row r="70" spans="5:14">
      <c r="E70" s="9">
        <v>155</v>
      </c>
      <c r="F70" s="4" t="s">
        <v>101</v>
      </c>
      <c r="H70" s="2">
        <v>201</v>
      </c>
      <c r="I70" s="2">
        <v>1</v>
      </c>
      <c r="J70" s="2">
        <v>100</v>
      </c>
      <c r="K70" s="1" t="str">
        <f>$B$2&amp;$H$7&amp;$B$2&amp;$B$1&amp;$H70</f>
        <v>"ItemId":201</v>
      </c>
      <c r="L70" s="1" t="str">
        <f>$B$2&amp;$I$7&amp;$B$2&amp;$B$1&amp;$I70</f>
        <v>"Num":1</v>
      </c>
      <c r="M70" s="1" t="str">
        <f>$B$2&amp;$J$7&amp;$B$2&amp;$B$1&amp;$J70</f>
        <v>"Weight":100</v>
      </c>
      <c r="N70" s="1" t="str">
        <f>IF(H70=0,"",$A$3&amp;_xlfn.TEXTJOIN($C$1,1,K70:M70)&amp;$A$4)</f>
        <v>{"ItemId":201,"Num":1,"Weight":100}</v>
      </c>
    </row>
    <row r="71" spans="5:14">
      <c r="E71" s="9">
        <v>156</v>
      </c>
      <c r="F71" s="4" t="s">
        <v>102</v>
      </c>
      <c r="H71" s="2">
        <v>202</v>
      </c>
      <c r="I71" s="2">
        <v>1</v>
      </c>
      <c r="J71" s="2">
        <v>100</v>
      </c>
      <c r="K71" s="1" t="str">
        <f>$B$2&amp;$H$7&amp;$B$2&amp;$B$1&amp;$H71</f>
        <v>"ItemId":202</v>
      </c>
      <c r="L71" s="1" t="str">
        <f>$B$2&amp;$I$7&amp;$B$2&amp;$B$1&amp;$I71</f>
        <v>"Num":1</v>
      </c>
      <c r="M71" s="1" t="str">
        <f>$B$2&amp;$J$7&amp;$B$2&amp;$B$1&amp;$J71</f>
        <v>"Weight":100</v>
      </c>
      <c r="N71" s="1" t="str">
        <f>IF(H71=0,"",$A$3&amp;_xlfn.TEXTJOIN($C$1,1,K71:M71)&amp;$A$4)</f>
        <v>{"ItemId":202,"Num":1,"Weight":100}</v>
      </c>
    </row>
    <row r="72" spans="5:14">
      <c r="E72" s="9">
        <v>157</v>
      </c>
      <c r="F72" s="4" t="s">
        <v>103</v>
      </c>
      <c r="H72" s="2">
        <v>203</v>
      </c>
      <c r="I72" s="2">
        <v>1</v>
      </c>
      <c r="J72" s="2">
        <v>100</v>
      </c>
      <c r="K72" s="1" t="str">
        <f>$B$2&amp;$H$7&amp;$B$2&amp;$B$1&amp;$H72</f>
        <v>"ItemId":203</v>
      </c>
      <c r="L72" s="1" t="str">
        <f>$B$2&amp;$I$7&amp;$B$2&amp;$B$1&amp;$I72</f>
        <v>"Num":1</v>
      </c>
      <c r="M72" s="1" t="str">
        <f>$B$2&amp;$J$7&amp;$B$2&amp;$B$1&amp;$J72</f>
        <v>"Weight":100</v>
      </c>
      <c r="N72" s="1" t="str">
        <f>IF(H72=0,"",$A$3&amp;_xlfn.TEXTJOIN($C$1,1,K72:M72)&amp;$A$4)</f>
        <v>{"ItemId":203,"Num":1,"Weight":100}</v>
      </c>
    </row>
    <row r="73" spans="5:14">
      <c r="E73" s="9">
        <v>158</v>
      </c>
      <c r="F73" s="4" t="s">
        <v>104</v>
      </c>
      <c r="H73" s="2">
        <v>204</v>
      </c>
      <c r="I73" s="2">
        <v>1</v>
      </c>
      <c r="J73" s="2">
        <v>100</v>
      </c>
      <c r="K73" s="1" t="str">
        <f>$B$2&amp;$H$7&amp;$B$2&amp;$B$1&amp;$H73</f>
        <v>"ItemId":204</v>
      </c>
      <c r="L73" s="1" t="str">
        <f>$B$2&amp;$I$7&amp;$B$2&amp;$B$1&amp;$I73</f>
        <v>"Num":1</v>
      </c>
      <c r="M73" s="1" t="str">
        <f>$B$2&amp;$J$7&amp;$B$2&amp;$B$1&amp;$J73</f>
        <v>"Weight":100</v>
      </c>
      <c r="N73" s="1" t="str">
        <f>IF(H73=0,"",$A$3&amp;_xlfn.TEXTJOIN($C$1,1,K73:M73)&amp;$A$4)</f>
        <v>{"ItemId":204,"Num":1,"Weight":100}</v>
      </c>
    </row>
    <row r="74" spans="5:14">
      <c r="E74" s="9">
        <v>159</v>
      </c>
      <c r="F74" s="4" t="s">
        <v>105</v>
      </c>
      <c r="H74" s="2">
        <v>205</v>
      </c>
      <c r="I74" s="2">
        <v>1</v>
      </c>
      <c r="J74" s="2">
        <v>100</v>
      </c>
      <c r="K74" s="1" t="str">
        <f>$B$2&amp;$H$7&amp;$B$2&amp;$B$1&amp;$H74</f>
        <v>"ItemId":205</v>
      </c>
      <c r="L74" s="1" t="str">
        <f>$B$2&amp;$I$7&amp;$B$2&amp;$B$1&amp;$I74</f>
        <v>"Num":1</v>
      </c>
      <c r="M74" s="1" t="str">
        <f>$B$2&amp;$J$7&amp;$B$2&amp;$B$1&amp;$J74</f>
        <v>"Weight":100</v>
      </c>
      <c r="N74" s="1" t="str">
        <f>IF(H74=0,"",$A$3&amp;_xlfn.TEXTJOIN($C$1,1,K74:M74)&amp;$A$4)</f>
        <v>{"ItemId":205,"Num":1,"Weight":100}</v>
      </c>
    </row>
    <row r="75" spans="5:14">
      <c r="E75" s="9">
        <v>160</v>
      </c>
      <c r="F75" s="4" t="s">
        <v>106</v>
      </c>
      <c r="H75" s="2">
        <v>206</v>
      </c>
      <c r="I75" s="2">
        <v>1</v>
      </c>
      <c r="J75" s="2">
        <v>100</v>
      </c>
      <c r="K75" s="1" t="str">
        <f>$B$2&amp;$H$7&amp;$B$2&amp;$B$1&amp;$H75</f>
        <v>"ItemId":206</v>
      </c>
      <c r="L75" s="1" t="str">
        <f>$B$2&amp;$I$7&amp;$B$2&amp;$B$1&amp;$I75</f>
        <v>"Num":1</v>
      </c>
      <c r="M75" s="1" t="str">
        <f>$B$2&amp;$J$7&amp;$B$2&amp;$B$1&amp;$J75</f>
        <v>"Weight":100</v>
      </c>
      <c r="N75" s="1" t="str">
        <f>IF(H75=0,"",$A$3&amp;_xlfn.TEXTJOIN($C$1,1,K75:M75)&amp;$A$4)</f>
        <v>{"ItemId":206,"Num":1,"Weight":100}</v>
      </c>
    </row>
    <row r="76" spans="5:14">
      <c r="E76" s="9">
        <v>161</v>
      </c>
      <c r="F76" s="4" t="s">
        <v>107</v>
      </c>
      <c r="H76" s="2">
        <v>207</v>
      </c>
      <c r="I76" s="2">
        <v>1</v>
      </c>
      <c r="J76" s="2">
        <v>100</v>
      </c>
      <c r="K76" s="1" t="str">
        <f>$B$2&amp;$H$7&amp;$B$2&amp;$B$1&amp;$H76</f>
        <v>"ItemId":207</v>
      </c>
      <c r="L76" s="1" t="str">
        <f>$B$2&amp;$I$7&amp;$B$2&amp;$B$1&amp;$I76</f>
        <v>"Num":1</v>
      </c>
      <c r="M76" s="1" t="str">
        <f>$B$2&amp;$J$7&amp;$B$2&amp;$B$1&amp;$J76</f>
        <v>"Weight":100</v>
      </c>
      <c r="N76" s="1" t="str">
        <f>IF(H76=0,"",$A$3&amp;_xlfn.TEXTJOIN($C$1,1,K76:M76)&amp;$A$4)</f>
        <v>{"ItemId":207,"Num":1,"Weight":100}</v>
      </c>
    </row>
    <row r="77" spans="5:14">
      <c r="E77" s="9">
        <v>162</v>
      </c>
      <c r="F77" s="4" t="s">
        <v>108</v>
      </c>
      <c r="H77" s="2">
        <v>208</v>
      </c>
      <c r="I77" s="2">
        <v>1</v>
      </c>
      <c r="J77" s="2">
        <v>100</v>
      </c>
      <c r="K77" s="1" t="str">
        <f>$B$2&amp;$H$7&amp;$B$2&amp;$B$1&amp;$H77</f>
        <v>"ItemId":208</v>
      </c>
      <c r="L77" s="1" t="str">
        <f>$B$2&amp;$I$7&amp;$B$2&amp;$B$1&amp;$I77</f>
        <v>"Num":1</v>
      </c>
      <c r="M77" s="1" t="str">
        <f>$B$2&amp;$J$7&amp;$B$2&amp;$B$1&amp;$J77</f>
        <v>"Weight":100</v>
      </c>
      <c r="N77" s="1" t="str">
        <f>IF(H77=0,"",$A$3&amp;_xlfn.TEXTJOIN($C$1,1,K77:M77)&amp;$A$4)</f>
        <v>{"ItemId":208,"Num":1,"Weight":100}</v>
      </c>
    </row>
    <row r="78" spans="5:14">
      <c r="E78" s="9">
        <v>163</v>
      </c>
      <c r="F78" s="4" t="s">
        <v>109</v>
      </c>
      <c r="H78" s="2">
        <v>209</v>
      </c>
      <c r="I78" s="2">
        <v>1</v>
      </c>
      <c r="J78" s="2">
        <v>100</v>
      </c>
      <c r="K78" s="1" t="str">
        <f>$B$2&amp;$H$7&amp;$B$2&amp;$B$1&amp;$H78</f>
        <v>"ItemId":209</v>
      </c>
      <c r="L78" s="1" t="str">
        <f>$B$2&amp;$I$7&amp;$B$2&amp;$B$1&amp;$I78</f>
        <v>"Num":1</v>
      </c>
      <c r="M78" s="1" t="str">
        <f>$B$2&amp;$J$7&amp;$B$2&amp;$B$1&amp;$J78</f>
        <v>"Weight":100</v>
      </c>
      <c r="N78" s="1" t="str">
        <f>IF(H78=0,"",$A$3&amp;_xlfn.TEXTJOIN($C$1,1,K78:M78)&amp;$A$4)</f>
        <v>{"ItemId":209,"Num":1,"Weight":100}</v>
      </c>
    </row>
    <row r="79" spans="5:14">
      <c r="E79" s="9">
        <v>164</v>
      </c>
      <c r="F79" s="5" t="s">
        <v>110</v>
      </c>
      <c r="H79" s="2">
        <v>210</v>
      </c>
      <c r="I79" s="2">
        <v>1</v>
      </c>
      <c r="J79" s="2">
        <v>100</v>
      </c>
      <c r="K79" s="1" t="str">
        <f>$B$2&amp;$H$7&amp;$B$2&amp;$B$1&amp;$H79</f>
        <v>"ItemId":210</v>
      </c>
      <c r="L79" s="1" t="str">
        <f>$B$2&amp;$I$7&amp;$B$2&amp;$B$1&amp;$I79</f>
        <v>"Num":1</v>
      </c>
      <c r="M79" s="1" t="str">
        <f>$B$2&amp;$J$7&amp;$B$2&amp;$B$1&amp;$J79</f>
        <v>"Weight":100</v>
      </c>
      <c r="N79" s="1" t="str">
        <f>IF(H79=0,"",$A$3&amp;_xlfn.TEXTJOIN($C$1,1,K79:M79)&amp;$A$4)</f>
        <v>{"ItemId":210,"Num":1,"Weight":100}</v>
      </c>
    </row>
    <row r="80" spans="5:14">
      <c r="E80" s="9">
        <v>165</v>
      </c>
      <c r="F80" s="5" t="s">
        <v>111</v>
      </c>
      <c r="H80" s="2">
        <v>211</v>
      </c>
      <c r="I80" s="2">
        <v>1</v>
      </c>
      <c r="J80" s="2">
        <v>100</v>
      </c>
      <c r="K80" s="1" t="str">
        <f>$B$2&amp;$H$7&amp;$B$2&amp;$B$1&amp;$H80</f>
        <v>"ItemId":211</v>
      </c>
      <c r="L80" s="1" t="str">
        <f>$B$2&amp;$I$7&amp;$B$2&amp;$B$1&amp;$I80</f>
        <v>"Num":1</v>
      </c>
      <c r="M80" s="1" t="str">
        <f>$B$2&amp;$J$7&amp;$B$2&amp;$B$1&amp;$J80</f>
        <v>"Weight":100</v>
      </c>
      <c r="N80" s="1" t="str">
        <f>IF(H80=0,"",$A$3&amp;_xlfn.TEXTJOIN($C$1,1,K80:M80)&amp;$A$4)</f>
        <v>{"ItemId":211,"Num":1,"Weight":100}</v>
      </c>
    </row>
    <row r="81" spans="5:14">
      <c r="E81" s="2">
        <v>166</v>
      </c>
      <c r="F81" s="5" t="s">
        <v>112</v>
      </c>
      <c r="H81" s="2">
        <v>212</v>
      </c>
      <c r="I81" s="2">
        <v>1</v>
      </c>
      <c r="J81" s="2">
        <v>100</v>
      </c>
      <c r="K81" s="1" t="str">
        <f>$B$2&amp;$H$7&amp;$B$2&amp;$B$1&amp;$H81</f>
        <v>"ItemId":212</v>
      </c>
      <c r="L81" s="1" t="str">
        <f>$B$2&amp;$I$7&amp;$B$2&amp;$B$1&amp;$I81</f>
        <v>"Num":1</v>
      </c>
      <c r="M81" s="1" t="str">
        <f>$B$2&amp;$J$7&amp;$B$2&amp;$B$1&amp;$J81</f>
        <v>"Weight":100</v>
      </c>
      <c r="N81" s="1" t="str">
        <f>IF(H81=0,"",$A$3&amp;_xlfn.TEXTJOIN($C$1,1,K81:M81)&amp;$A$4)</f>
        <v>{"ItemId":212,"Num":1,"Weight":100}</v>
      </c>
    </row>
    <row r="82" spans="5:6">
      <c r="E82" s="9">
        <v>167</v>
      </c>
      <c r="F82" s="5" t="s">
        <v>113</v>
      </c>
    </row>
    <row r="83" spans="5:6">
      <c r="E83" s="9">
        <v>168</v>
      </c>
      <c r="F83" s="5" t="s">
        <v>114</v>
      </c>
    </row>
    <row r="84" spans="5:8">
      <c r="E84" s="9">
        <v>169</v>
      </c>
      <c r="F84" s="5" t="s">
        <v>115</v>
      </c>
      <c r="H84" s="1" t="s">
        <v>21</v>
      </c>
    </row>
    <row r="85" spans="5:11">
      <c r="E85" s="9">
        <v>170</v>
      </c>
      <c r="F85" s="5" t="s">
        <v>116</v>
      </c>
      <c r="H85" s="1" t="s">
        <v>36</v>
      </c>
      <c r="I85" s="1" t="s">
        <v>37</v>
      </c>
      <c r="J85" s="1" t="s">
        <v>38</v>
      </c>
      <c r="K85" s="6" t="str">
        <f>$A$1&amp;_xlfn.TEXTJOIN($C$1,TRUE,N86:N125)&amp;$A$2</f>
        <v>[{"ItemId":124,"Num":1,"Weight":100},{"ItemId":125,"Num":1,"Weight":100},{"ItemId":126,"Num":1,"Weight":100},{"ItemId":127,"Num":1,"Weight":100},{"ItemId":128,"Num":1,"Weight":100},{"ItemId":129,"Num":1,"Weight":100},{"ItemId":130,"Num":1,"Weight":100},{"ItemId":131,"Num":1,"Weight":100},{"ItemId":132,"Num":1,"Weight":100},{"ItemId":133,"Num":1,"Weight":100},{"ItemId":134,"Num":1,"Weight":100},{"ItemId":135,"Num":1,"Weight":100},{"ItemId":136,"Num":1,"Weight":100},{"ItemId":137,"Num":1,"Weight":100},{"ItemId":138,"Num":1,"Weight":100},{"ItemId":139,"Num":1,"Weight":100},{"ItemId":140,"Num":1,"Weight":100},{"ItemId":141,"Num":1,"Weight":100},{"ItemId":142,"Num":1,"Weight":100},{"ItemId":143,"Num":1,"Weight":100},{"ItemId":144,"Num":1,"Weight":100},{"ItemId":145,"Num":1,"Weight":100},{"ItemId":146,"Num":1,"Weight":100},{"ItemId":147,"Num":1,"Weight":100},{"ItemId":148,"Num":1,"Weight":100},{"ItemId":149,"Num":1,"Weight":100},{"ItemId":150,"Num":1,"Weight":100},{"ItemId":151,"Num":1,"Weight":100},{"ItemId":152,"Num":1,"Weight":100},{"ItemId":153,"Num":1,"Weight":100},{"ItemId":154,"Num":1,"Weight":100},{"ItemId":155,"Num":1,"Weight":100},{"ItemId":156,"Num":1,"Weight":100},{"ItemId":157,"Num":1,"Weight":100},{"ItemId":158,"Num":1,"Weight":100},{"ItemId":159,"Num":1,"Weight":100},{"ItemId":160,"Num":1,"Weight":100},{"ItemId":161,"Num":1,"Weight":100},{"ItemId":162,"Num":1,"Weight":100},{"ItemId":163,"Num":1,"Weight":100}]</v>
      </c>
    </row>
    <row r="86" spans="5:14">
      <c r="E86" s="9">
        <v>171</v>
      </c>
      <c r="F86" s="5" t="s">
        <v>117</v>
      </c>
      <c r="H86" s="2">
        <f>E39</f>
        <v>124</v>
      </c>
      <c r="I86" s="2">
        <v>1</v>
      </c>
      <c r="J86" s="2">
        <v>100</v>
      </c>
      <c r="K86" s="1" t="str">
        <f>$B$2&amp;$H$7&amp;$B$2&amp;$B$1&amp;$H86</f>
        <v>"ItemId":124</v>
      </c>
      <c r="L86" s="1" t="str">
        <f>$B$2&amp;$I$7&amp;$B$2&amp;$B$1&amp;$I86</f>
        <v>"Num":1</v>
      </c>
      <c r="M86" s="1" t="str">
        <f>$B$2&amp;$J$7&amp;$B$2&amp;$B$1&amp;$J86</f>
        <v>"Weight":100</v>
      </c>
      <c r="N86" s="1" t="str">
        <f>IF(H86=0,"",$A$3&amp;_xlfn.TEXTJOIN($C$1,1,K86:M86)&amp;$A$4)</f>
        <v>{"ItemId":124,"Num":1,"Weight":100}</v>
      </c>
    </row>
    <row r="87" spans="5:14">
      <c r="E87" s="9">
        <v>172</v>
      </c>
      <c r="F87" s="5" t="s">
        <v>118</v>
      </c>
      <c r="H87" s="2">
        <f t="shared" ref="H87:H115" si="9">E40</f>
        <v>125</v>
      </c>
      <c r="I87" s="2">
        <v>1</v>
      </c>
      <c r="J87" s="2">
        <v>100</v>
      </c>
      <c r="K87" s="1" t="str">
        <f>$B$2&amp;$H$7&amp;$B$2&amp;$B$1&amp;$H87</f>
        <v>"ItemId":125</v>
      </c>
      <c r="L87" s="1" t="str">
        <f>$B$2&amp;$I$7&amp;$B$2&amp;$B$1&amp;$I87</f>
        <v>"Num":1</v>
      </c>
      <c r="M87" s="1" t="str">
        <f>$B$2&amp;$J$7&amp;$B$2&amp;$B$1&amp;$J87</f>
        <v>"Weight":100</v>
      </c>
      <c r="N87" s="1" t="str">
        <f>IF(H87=0,"",$A$3&amp;_xlfn.TEXTJOIN($C$1,1,K87:M87)&amp;$A$4)</f>
        <v>{"ItemId":125,"Num":1,"Weight":100}</v>
      </c>
    </row>
    <row r="88" spans="5:14">
      <c r="E88" s="9">
        <v>173</v>
      </c>
      <c r="F88" s="5" t="s">
        <v>119</v>
      </c>
      <c r="H88" s="2">
        <f t="shared" si="9"/>
        <v>126</v>
      </c>
      <c r="I88" s="2">
        <v>1</v>
      </c>
      <c r="J88" s="2">
        <v>100</v>
      </c>
      <c r="K88" s="1" t="str">
        <f>$B$2&amp;$H$7&amp;$B$2&amp;$B$1&amp;$H88</f>
        <v>"ItemId":126</v>
      </c>
      <c r="L88" s="1" t="str">
        <f>$B$2&amp;$I$7&amp;$B$2&amp;$B$1&amp;$I88</f>
        <v>"Num":1</v>
      </c>
      <c r="M88" s="1" t="str">
        <f>$B$2&amp;$J$7&amp;$B$2&amp;$B$1&amp;$J88</f>
        <v>"Weight":100</v>
      </c>
      <c r="N88" s="1" t="str">
        <f>IF(H88=0,"",$A$3&amp;_xlfn.TEXTJOIN($C$1,1,K88:M88)&amp;$A$4)</f>
        <v>{"ItemId":126,"Num":1,"Weight":100}</v>
      </c>
    </row>
    <row r="89" spans="5:14">
      <c r="E89" s="9">
        <v>174</v>
      </c>
      <c r="F89" s="5" t="s">
        <v>120</v>
      </c>
      <c r="H89" s="2">
        <f t="shared" si="9"/>
        <v>127</v>
      </c>
      <c r="I89" s="2">
        <v>1</v>
      </c>
      <c r="J89" s="2">
        <v>100</v>
      </c>
      <c r="K89" s="1" t="str">
        <f>$B$2&amp;$H$7&amp;$B$2&amp;$B$1&amp;$H89</f>
        <v>"ItemId":127</v>
      </c>
      <c r="L89" s="1" t="str">
        <f>$B$2&amp;$I$7&amp;$B$2&amp;$B$1&amp;$I89</f>
        <v>"Num":1</v>
      </c>
      <c r="M89" s="1" t="str">
        <f>$B$2&amp;$J$7&amp;$B$2&amp;$B$1&amp;$J89</f>
        <v>"Weight":100</v>
      </c>
      <c r="N89" s="1" t="str">
        <f>IF(H89=0,"",$A$3&amp;_xlfn.TEXTJOIN($C$1,1,K89:M89)&amp;$A$4)</f>
        <v>{"ItemId":127,"Num":1,"Weight":100}</v>
      </c>
    </row>
    <row r="90" spans="5:14">
      <c r="E90" s="9">
        <v>175</v>
      </c>
      <c r="F90" s="5" t="s">
        <v>121</v>
      </c>
      <c r="H90" s="2">
        <f t="shared" si="9"/>
        <v>128</v>
      </c>
      <c r="I90" s="2">
        <v>1</v>
      </c>
      <c r="J90" s="2">
        <v>100</v>
      </c>
      <c r="K90" s="1" t="str">
        <f>$B$2&amp;$H$7&amp;$B$2&amp;$B$1&amp;$H90</f>
        <v>"ItemId":128</v>
      </c>
      <c r="L90" s="1" t="str">
        <f>$B$2&amp;$I$7&amp;$B$2&amp;$B$1&amp;$I90</f>
        <v>"Num":1</v>
      </c>
      <c r="M90" s="1" t="str">
        <f>$B$2&amp;$J$7&amp;$B$2&amp;$B$1&amp;$J90</f>
        <v>"Weight":100</v>
      </c>
      <c r="N90" s="1" t="str">
        <f>IF(H90=0,"",$A$3&amp;_xlfn.TEXTJOIN($C$1,1,K90:M90)&amp;$A$4)</f>
        <v>{"ItemId":128,"Num":1,"Weight":100}</v>
      </c>
    </row>
    <row r="91" spans="5:14">
      <c r="E91" s="9">
        <v>176</v>
      </c>
      <c r="F91" s="5" t="s">
        <v>122</v>
      </c>
      <c r="H91" s="2">
        <f t="shared" si="9"/>
        <v>129</v>
      </c>
      <c r="I91" s="2">
        <v>1</v>
      </c>
      <c r="J91" s="2">
        <v>100</v>
      </c>
      <c r="K91" s="1" t="str">
        <f>$B$2&amp;$H$7&amp;$B$2&amp;$B$1&amp;$H91</f>
        <v>"ItemId":129</v>
      </c>
      <c r="L91" s="1" t="str">
        <f>$B$2&amp;$I$7&amp;$B$2&amp;$B$1&amp;$I91</f>
        <v>"Num":1</v>
      </c>
      <c r="M91" s="1" t="str">
        <f>$B$2&amp;$J$7&amp;$B$2&amp;$B$1&amp;$J91</f>
        <v>"Weight":100</v>
      </c>
      <c r="N91" s="1" t="str">
        <f>IF(H91=0,"",$A$3&amp;_xlfn.TEXTJOIN($C$1,1,K91:M91)&amp;$A$4)</f>
        <v>{"ItemId":129,"Num":1,"Weight":100}</v>
      </c>
    </row>
    <row r="92" spans="5:14">
      <c r="E92" s="9">
        <v>177</v>
      </c>
      <c r="F92" s="5" t="s">
        <v>123</v>
      </c>
      <c r="H92" s="2">
        <f t="shared" si="9"/>
        <v>130</v>
      </c>
      <c r="I92" s="2">
        <v>1</v>
      </c>
      <c r="J92" s="2">
        <v>100</v>
      </c>
      <c r="K92" s="1" t="str">
        <f>$B$2&amp;$H$7&amp;$B$2&amp;$B$1&amp;$H92</f>
        <v>"ItemId":130</v>
      </c>
      <c r="L92" s="1" t="str">
        <f>$B$2&amp;$I$7&amp;$B$2&amp;$B$1&amp;$I92</f>
        <v>"Num":1</v>
      </c>
      <c r="M92" s="1" t="str">
        <f>$B$2&amp;$J$7&amp;$B$2&amp;$B$1&amp;$J92</f>
        <v>"Weight":100</v>
      </c>
      <c r="N92" s="1" t="str">
        <f>IF(H92=0,"",$A$3&amp;_xlfn.TEXTJOIN($C$1,1,K92:M92)&amp;$A$4)</f>
        <v>{"ItemId":130,"Num":1,"Weight":100}</v>
      </c>
    </row>
    <row r="93" spans="5:14">
      <c r="E93" s="9">
        <v>178</v>
      </c>
      <c r="F93" s="5" t="s">
        <v>124</v>
      </c>
      <c r="H93" s="2">
        <f t="shared" si="9"/>
        <v>131</v>
      </c>
      <c r="I93" s="2">
        <v>1</v>
      </c>
      <c r="J93" s="2">
        <v>100</v>
      </c>
      <c r="K93" s="1" t="str">
        <f>$B$2&amp;$H$7&amp;$B$2&amp;$B$1&amp;$H93</f>
        <v>"ItemId":131</v>
      </c>
      <c r="L93" s="1" t="str">
        <f>$B$2&amp;$I$7&amp;$B$2&amp;$B$1&amp;$I93</f>
        <v>"Num":1</v>
      </c>
      <c r="M93" s="1" t="str">
        <f>$B$2&amp;$J$7&amp;$B$2&amp;$B$1&amp;$J93</f>
        <v>"Weight":100</v>
      </c>
      <c r="N93" s="1" t="str">
        <f>IF(H93=0,"",$A$3&amp;_xlfn.TEXTJOIN($C$1,1,K93:M93)&amp;$A$4)</f>
        <v>{"ItemId":131,"Num":1,"Weight":100}</v>
      </c>
    </row>
    <row r="94" spans="5:14">
      <c r="E94" s="9">
        <v>179</v>
      </c>
      <c r="F94" s="5" t="s">
        <v>125</v>
      </c>
      <c r="H94" s="2">
        <f t="shared" si="9"/>
        <v>132</v>
      </c>
      <c r="I94" s="2">
        <v>1</v>
      </c>
      <c r="J94" s="2">
        <v>100</v>
      </c>
      <c r="K94" s="1" t="str">
        <f>$B$2&amp;$H$7&amp;$B$2&amp;$B$1&amp;$H94</f>
        <v>"ItemId":132</v>
      </c>
      <c r="L94" s="1" t="str">
        <f>$B$2&amp;$I$7&amp;$B$2&amp;$B$1&amp;$I94</f>
        <v>"Num":1</v>
      </c>
      <c r="M94" s="1" t="str">
        <f>$B$2&amp;$J$7&amp;$B$2&amp;$B$1&amp;$J94</f>
        <v>"Weight":100</v>
      </c>
      <c r="N94" s="1" t="str">
        <f>IF(H94=0,"",$A$3&amp;_xlfn.TEXTJOIN($C$1,1,K94:M94)&amp;$A$4)</f>
        <v>{"ItemId":132,"Num":1,"Weight":100}</v>
      </c>
    </row>
    <row r="95" spans="5:14">
      <c r="E95" s="9">
        <v>180</v>
      </c>
      <c r="F95" s="5" t="s">
        <v>126</v>
      </c>
      <c r="H95" s="2">
        <f t="shared" si="9"/>
        <v>133</v>
      </c>
      <c r="I95" s="2">
        <v>1</v>
      </c>
      <c r="J95" s="2">
        <v>100</v>
      </c>
      <c r="K95" s="1" t="str">
        <f>$B$2&amp;$H$7&amp;$B$2&amp;$B$1&amp;$H95</f>
        <v>"ItemId":133</v>
      </c>
      <c r="L95" s="1" t="str">
        <f>$B$2&amp;$I$7&amp;$B$2&amp;$B$1&amp;$I95</f>
        <v>"Num":1</v>
      </c>
      <c r="M95" s="1" t="str">
        <f>$B$2&amp;$J$7&amp;$B$2&amp;$B$1&amp;$J95</f>
        <v>"Weight":100</v>
      </c>
      <c r="N95" s="1" t="str">
        <f>IF(H95=0,"",$A$3&amp;_xlfn.TEXTJOIN($C$1,1,K95:M95)&amp;$A$4)</f>
        <v>{"ItemId":133,"Num":1,"Weight":100}</v>
      </c>
    </row>
    <row r="96" spans="5:14">
      <c r="E96" s="9">
        <v>181</v>
      </c>
      <c r="F96" s="5" t="s">
        <v>127</v>
      </c>
      <c r="H96" s="2">
        <f t="shared" si="9"/>
        <v>134</v>
      </c>
      <c r="I96" s="2">
        <v>1</v>
      </c>
      <c r="J96" s="2">
        <v>100</v>
      </c>
      <c r="K96" s="1" t="str">
        <f>$B$2&amp;$H$7&amp;$B$2&amp;$B$1&amp;$H96</f>
        <v>"ItemId":134</v>
      </c>
      <c r="L96" s="1" t="str">
        <f>$B$2&amp;$I$7&amp;$B$2&amp;$B$1&amp;$I96</f>
        <v>"Num":1</v>
      </c>
      <c r="M96" s="1" t="str">
        <f>$B$2&amp;$J$7&amp;$B$2&amp;$B$1&amp;$J96</f>
        <v>"Weight":100</v>
      </c>
      <c r="N96" s="1" t="str">
        <f>IF(H96=0,"",$A$3&amp;_xlfn.TEXTJOIN($C$1,1,K96:M96)&amp;$A$4)</f>
        <v>{"ItemId":134,"Num":1,"Weight":100}</v>
      </c>
    </row>
    <row r="97" spans="5:14">
      <c r="E97" s="9">
        <v>182</v>
      </c>
      <c r="F97" s="5" t="s">
        <v>128</v>
      </c>
      <c r="H97" s="2">
        <f t="shared" si="9"/>
        <v>135</v>
      </c>
      <c r="I97" s="2">
        <v>1</v>
      </c>
      <c r="J97" s="2">
        <v>100</v>
      </c>
      <c r="K97" s="1" t="str">
        <f>$B$2&amp;$H$7&amp;$B$2&amp;$B$1&amp;$H97</f>
        <v>"ItemId":135</v>
      </c>
      <c r="L97" s="1" t="str">
        <f>$B$2&amp;$I$7&amp;$B$2&amp;$B$1&amp;$I97</f>
        <v>"Num":1</v>
      </c>
      <c r="M97" s="1" t="str">
        <f>$B$2&amp;$J$7&amp;$B$2&amp;$B$1&amp;$J97</f>
        <v>"Weight":100</v>
      </c>
      <c r="N97" s="1" t="str">
        <f>IF(H97=0,"",$A$3&amp;_xlfn.TEXTJOIN($C$1,1,K97:M97)&amp;$A$4)</f>
        <v>{"ItemId":135,"Num":1,"Weight":100}</v>
      </c>
    </row>
    <row r="98" spans="5:14">
      <c r="E98" s="9">
        <v>183</v>
      </c>
      <c r="F98" s="5" t="s">
        <v>129</v>
      </c>
      <c r="H98" s="2">
        <f t="shared" si="9"/>
        <v>136</v>
      </c>
      <c r="I98" s="2">
        <v>1</v>
      </c>
      <c r="J98" s="2">
        <v>100</v>
      </c>
      <c r="K98" s="1" t="str">
        <f>$B$2&amp;$H$7&amp;$B$2&amp;$B$1&amp;$H98</f>
        <v>"ItemId":136</v>
      </c>
      <c r="L98" s="1" t="str">
        <f>$B$2&amp;$I$7&amp;$B$2&amp;$B$1&amp;$I98</f>
        <v>"Num":1</v>
      </c>
      <c r="M98" s="1" t="str">
        <f>$B$2&amp;$J$7&amp;$B$2&amp;$B$1&amp;$J98</f>
        <v>"Weight":100</v>
      </c>
      <c r="N98" s="1" t="str">
        <f>IF(H98=0,"",$A$3&amp;_xlfn.TEXTJOIN($C$1,1,K98:M98)&amp;$A$4)</f>
        <v>{"ItemId":136,"Num":1,"Weight":100}</v>
      </c>
    </row>
    <row r="99" spans="5:14">
      <c r="E99" s="9">
        <v>184</v>
      </c>
      <c r="F99" s="5" t="s">
        <v>130</v>
      </c>
      <c r="H99" s="2">
        <f t="shared" si="9"/>
        <v>137</v>
      </c>
      <c r="I99" s="2">
        <v>1</v>
      </c>
      <c r="J99" s="2">
        <v>100</v>
      </c>
      <c r="K99" s="1" t="str">
        <f>$B$2&amp;$H$7&amp;$B$2&amp;$B$1&amp;$H99</f>
        <v>"ItemId":137</v>
      </c>
      <c r="L99" s="1" t="str">
        <f>$B$2&amp;$I$7&amp;$B$2&amp;$B$1&amp;$I99</f>
        <v>"Num":1</v>
      </c>
      <c r="M99" s="1" t="str">
        <f>$B$2&amp;$J$7&amp;$B$2&amp;$B$1&amp;$J99</f>
        <v>"Weight":100</v>
      </c>
      <c r="N99" s="1" t="str">
        <f>IF(H99=0,"",$A$3&amp;_xlfn.TEXTJOIN($C$1,1,K99:M99)&amp;$A$4)</f>
        <v>{"ItemId":137,"Num":1,"Weight":100}</v>
      </c>
    </row>
    <row r="100" spans="5:14">
      <c r="E100" s="9">
        <v>185</v>
      </c>
      <c r="F100" s="5" t="s">
        <v>131</v>
      </c>
      <c r="H100" s="2">
        <f t="shared" si="9"/>
        <v>138</v>
      </c>
      <c r="I100" s="2">
        <v>1</v>
      </c>
      <c r="J100" s="2">
        <v>100</v>
      </c>
      <c r="K100" s="1" t="str">
        <f>$B$2&amp;$H$7&amp;$B$2&amp;$B$1&amp;$H100</f>
        <v>"ItemId":138</v>
      </c>
      <c r="L100" s="1" t="str">
        <f>$B$2&amp;$I$7&amp;$B$2&amp;$B$1&amp;$I100</f>
        <v>"Num":1</v>
      </c>
      <c r="M100" s="1" t="str">
        <f>$B$2&amp;$J$7&amp;$B$2&amp;$B$1&amp;$J100</f>
        <v>"Weight":100</v>
      </c>
      <c r="N100" s="1" t="str">
        <f>IF(H100=0,"",$A$3&amp;_xlfn.TEXTJOIN($C$1,1,K100:M100)&amp;$A$4)</f>
        <v>{"ItemId":138,"Num":1,"Weight":100}</v>
      </c>
    </row>
    <row r="101" spans="5:14">
      <c r="E101" s="9">
        <v>186</v>
      </c>
      <c r="F101" s="5" t="s">
        <v>132</v>
      </c>
      <c r="H101" s="2">
        <f t="shared" si="9"/>
        <v>139</v>
      </c>
      <c r="I101" s="2">
        <v>1</v>
      </c>
      <c r="J101" s="2">
        <v>100</v>
      </c>
      <c r="K101" s="1" t="str">
        <f>$B$2&amp;$H$7&amp;$B$2&amp;$B$1&amp;$H101</f>
        <v>"ItemId":139</v>
      </c>
      <c r="L101" s="1" t="str">
        <f>$B$2&amp;$I$7&amp;$B$2&amp;$B$1&amp;$I101</f>
        <v>"Num":1</v>
      </c>
      <c r="M101" s="1" t="str">
        <f>$B$2&amp;$J$7&amp;$B$2&amp;$B$1&amp;$J101</f>
        <v>"Weight":100</v>
      </c>
      <c r="N101" s="1" t="str">
        <f>IF(H101=0,"",$A$3&amp;_xlfn.TEXTJOIN($C$1,1,K101:M101)&amp;$A$4)</f>
        <v>{"ItemId":139,"Num":1,"Weight":100}</v>
      </c>
    </row>
    <row r="102" spans="5:14">
      <c r="E102" s="9">
        <v>187</v>
      </c>
      <c r="F102" s="5" t="s">
        <v>133</v>
      </c>
      <c r="H102" s="2">
        <f t="shared" si="9"/>
        <v>140</v>
      </c>
      <c r="I102" s="2">
        <v>1</v>
      </c>
      <c r="J102" s="2">
        <v>100</v>
      </c>
      <c r="K102" s="1" t="str">
        <f>$B$2&amp;$H$7&amp;$B$2&amp;$B$1&amp;$H102</f>
        <v>"ItemId":140</v>
      </c>
      <c r="L102" s="1" t="str">
        <f>$B$2&amp;$I$7&amp;$B$2&amp;$B$1&amp;$I102</f>
        <v>"Num":1</v>
      </c>
      <c r="M102" s="1" t="str">
        <f>$B$2&amp;$J$7&amp;$B$2&amp;$B$1&amp;$J102</f>
        <v>"Weight":100</v>
      </c>
      <c r="N102" s="1" t="str">
        <f>IF(H102=0,"",$A$3&amp;_xlfn.TEXTJOIN($C$1,1,K102:M102)&amp;$A$4)</f>
        <v>{"ItemId":140,"Num":1,"Weight":100}</v>
      </c>
    </row>
    <row r="103" spans="5:14">
      <c r="E103" s="9">
        <v>1001</v>
      </c>
      <c r="F103" s="10" t="s">
        <v>134</v>
      </c>
      <c r="H103" s="2">
        <f t="shared" si="9"/>
        <v>141</v>
      </c>
      <c r="I103" s="2">
        <v>1</v>
      </c>
      <c r="J103" s="2">
        <v>100</v>
      </c>
      <c r="K103" s="1" t="str">
        <f>$B$2&amp;$H$7&amp;$B$2&amp;$B$1&amp;$H103</f>
        <v>"ItemId":141</v>
      </c>
      <c r="L103" s="1" t="str">
        <f>$B$2&amp;$I$7&amp;$B$2&amp;$B$1&amp;$I103</f>
        <v>"Num":1</v>
      </c>
      <c r="M103" s="1" t="str">
        <f>$B$2&amp;$J$7&amp;$B$2&amp;$B$1&amp;$J103</f>
        <v>"Weight":100</v>
      </c>
      <c r="N103" s="1" t="str">
        <f>IF(H103=0,"",$A$3&amp;_xlfn.TEXTJOIN($C$1,1,K103:M103)&amp;$A$4)</f>
        <v>{"ItemId":141,"Num":1,"Weight":100}</v>
      </c>
    </row>
    <row r="104" spans="5:14">
      <c r="E104" s="9">
        <v>1002</v>
      </c>
      <c r="F104" s="10" t="s">
        <v>135</v>
      </c>
      <c r="H104" s="2">
        <f t="shared" si="9"/>
        <v>142</v>
      </c>
      <c r="I104" s="2">
        <v>1</v>
      </c>
      <c r="J104" s="2">
        <v>100</v>
      </c>
      <c r="K104" s="1" t="str">
        <f>$B$2&amp;$H$7&amp;$B$2&amp;$B$1&amp;$H104</f>
        <v>"ItemId":142</v>
      </c>
      <c r="L104" s="1" t="str">
        <f>$B$2&amp;$I$7&amp;$B$2&amp;$B$1&amp;$I104</f>
        <v>"Num":1</v>
      </c>
      <c r="M104" s="1" t="str">
        <f>$B$2&amp;$J$7&amp;$B$2&amp;$B$1&amp;$J104</f>
        <v>"Weight":100</v>
      </c>
      <c r="N104" s="1" t="str">
        <f>IF(H104=0,"",$A$3&amp;_xlfn.TEXTJOIN($C$1,1,K104:M104)&amp;$A$4)</f>
        <v>{"ItemId":142,"Num":1,"Weight":100}</v>
      </c>
    </row>
    <row r="105" spans="5:14">
      <c r="E105" s="9">
        <v>1003</v>
      </c>
      <c r="F105" s="10" t="s">
        <v>136</v>
      </c>
      <c r="H105" s="2">
        <f t="shared" si="9"/>
        <v>143</v>
      </c>
      <c r="I105" s="2">
        <v>1</v>
      </c>
      <c r="J105" s="2">
        <v>100</v>
      </c>
      <c r="K105" s="1" t="str">
        <f>$B$2&amp;$H$7&amp;$B$2&amp;$B$1&amp;$H105</f>
        <v>"ItemId":143</v>
      </c>
      <c r="L105" s="1" t="str">
        <f>$B$2&amp;$I$7&amp;$B$2&amp;$B$1&amp;$I105</f>
        <v>"Num":1</v>
      </c>
      <c r="M105" s="1" t="str">
        <f>$B$2&amp;$J$7&amp;$B$2&amp;$B$1&amp;$J105</f>
        <v>"Weight":100</v>
      </c>
      <c r="N105" s="1" t="str">
        <f>IF(H105=0,"",$A$3&amp;_xlfn.TEXTJOIN($C$1,1,K105:M105)&amp;$A$4)</f>
        <v>{"ItemId":143,"Num":1,"Weight":100}</v>
      </c>
    </row>
    <row r="106" spans="5:14">
      <c r="E106" s="9">
        <v>1004</v>
      </c>
      <c r="F106" s="10" t="s">
        <v>137</v>
      </c>
      <c r="H106" s="2">
        <f t="shared" si="9"/>
        <v>144</v>
      </c>
      <c r="I106" s="2">
        <v>1</v>
      </c>
      <c r="J106" s="2">
        <v>100</v>
      </c>
      <c r="K106" s="1" t="str">
        <f>$B$2&amp;$H$7&amp;$B$2&amp;$B$1&amp;$H106</f>
        <v>"ItemId":144</v>
      </c>
      <c r="L106" s="1" t="str">
        <f>$B$2&amp;$I$7&amp;$B$2&amp;$B$1&amp;$I106</f>
        <v>"Num":1</v>
      </c>
      <c r="M106" s="1" t="str">
        <f>$B$2&amp;$J$7&amp;$B$2&amp;$B$1&amp;$J106</f>
        <v>"Weight":100</v>
      </c>
      <c r="N106" s="1" t="str">
        <f>IF(H106=0,"",$A$3&amp;_xlfn.TEXTJOIN($C$1,1,K106:M106)&amp;$A$4)</f>
        <v>{"ItemId":144,"Num":1,"Weight":100}</v>
      </c>
    </row>
    <row r="107" spans="5:14">
      <c r="E107" s="9">
        <v>1005</v>
      </c>
      <c r="F107" s="10" t="s">
        <v>138</v>
      </c>
      <c r="H107" s="2">
        <f t="shared" si="9"/>
        <v>145</v>
      </c>
      <c r="I107" s="2">
        <v>1</v>
      </c>
      <c r="J107" s="2">
        <v>100</v>
      </c>
      <c r="K107" s="1" t="str">
        <f>$B$2&amp;$H$7&amp;$B$2&amp;$B$1&amp;$H107</f>
        <v>"ItemId":145</v>
      </c>
      <c r="L107" s="1" t="str">
        <f>$B$2&amp;$I$7&amp;$B$2&amp;$B$1&amp;$I107</f>
        <v>"Num":1</v>
      </c>
      <c r="M107" s="1" t="str">
        <f>$B$2&amp;$J$7&amp;$B$2&amp;$B$1&amp;$J107</f>
        <v>"Weight":100</v>
      </c>
      <c r="N107" s="1" t="str">
        <f>IF(H107=0,"",$A$3&amp;_xlfn.TEXTJOIN($C$1,1,K107:M107)&amp;$A$4)</f>
        <v>{"ItemId":145,"Num":1,"Weight":100}</v>
      </c>
    </row>
    <row r="108" spans="5:14">
      <c r="E108" s="9">
        <v>1006</v>
      </c>
      <c r="F108" s="10" t="s">
        <v>139</v>
      </c>
      <c r="H108" s="2">
        <f t="shared" si="9"/>
        <v>146</v>
      </c>
      <c r="I108" s="2">
        <v>1</v>
      </c>
      <c r="J108" s="2">
        <v>100</v>
      </c>
      <c r="K108" s="1" t="str">
        <f>$B$2&amp;$H$7&amp;$B$2&amp;$B$1&amp;$H108</f>
        <v>"ItemId":146</v>
      </c>
      <c r="L108" s="1" t="str">
        <f>$B$2&amp;$I$7&amp;$B$2&amp;$B$1&amp;$I108</f>
        <v>"Num":1</v>
      </c>
      <c r="M108" s="1" t="str">
        <f>$B$2&amp;$J$7&amp;$B$2&amp;$B$1&amp;$J108</f>
        <v>"Weight":100</v>
      </c>
      <c r="N108" s="1" t="str">
        <f>IF(H108=0,"",$A$3&amp;_xlfn.TEXTJOIN($C$1,1,K108:M108)&amp;$A$4)</f>
        <v>{"ItemId":146,"Num":1,"Weight":100}</v>
      </c>
    </row>
    <row r="109" spans="5:14">
      <c r="E109" s="9">
        <v>1007</v>
      </c>
      <c r="F109" s="10" t="s">
        <v>140</v>
      </c>
      <c r="H109" s="2">
        <f t="shared" si="9"/>
        <v>147</v>
      </c>
      <c r="I109" s="2">
        <v>1</v>
      </c>
      <c r="J109" s="2">
        <v>100</v>
      </c>
      <c r="K109" s="1" t="str">
        <f t="shared" ref="K109:K132" si="10">$B$2&amp;$H$7&amp;$B$2&amp;$B$1&amp;$H109</f>
        <v>"ItemId":147</v>
      </c>
      <c r="L109" s="1" t="str">
        <f t="shared" ref="L109:L132" si="11">$B$2&amp;$I$7&amp;$B$2&amp;$B$1&amp;$I109</f>
        <v>"Num":1</v>
      </c>
      <c r="M109" s="1" t="str">
        <f t="shared" ref="M109:M132" si="12">$B$2&amp;$J$7&amp;$B$2&amp;$B$1&amp;$J109</f>
        <v>"Weight":100</v>
      </c>
      <c r="N109" s="1" t="str">
        <f t="shared" ref="N109:N132" si="13">IF(H109=0,"",$A$3&amp;_xlfn.TEXTJOIN($C$1,1,K109:M109)&amp;$A$4)</f>
        <v>{"ItemId":147,"Num":1,"Weight":100}</v>
      </c>
    </row>
    <row r="110" spans="5:14">
      <c r="E110" s="9">
        <v>1008</v>
      </c>
      <c r="F110" s="10" t="s">
        <v>141</v>
      </c>
      <c r="H110" s="2">
        <f t="shared" si="9"/>
        <v>148</v>
      </c>
      <c r="I110" s="2">
        <v>1</v>
      </c>
      <c r="J110" s="2">
        <v>100</v>
      </c>
      <c r="K110" s="1" t="str">
        <f t="shared" si="10"/>
        <v>"ItemId":148</v>
      </c>
      <c r="L110" s="1" t="str">
        <f t="shared" si="11"/>
        <v>"Num":1</v>
      </c>
      <c r="M110" s="1" t="str">
        <f t="shared" si="12"/>
        <v>"Weight":100</v>
      </c>
      <c r="N110" s="1" t="str">
        <f t="shared" si="13"/>
        <v>{"ItemId":148,"Num":1,"Weight":100}</v>
      </c>
    </row>
    <row r="111" spans="5:14">
      <c r="E111" s="9">
        <v>1009</v>
      </c>
      <c r="F111" s="10" t="s">
        <v>142</v>
      </c>
      <c r="H111" s="2">
        <f t="shared" si="9"/>
        <v>149</v>
      </c>
      <c r="I111" s="2">
        <v>1</v>
      </c>
      <c r="J111" s="2">
        <v>100</v>
      </c>
      <c r="K111" s="1" t="str">
        <f t="shared" si="10"/>
        <v>"ItemId":149</v>
      </c>
      <c r="L111" s="1" t="str">
        <f t="shared" si="11"/>
        <v>"Num":1</v>
      </c>
      <c r="M111" s="1" t="str">
        <f t="shared" si="12"/>
        <v>"Weight":100</v>
      </c>
      <c r="N111" s="1" t="str">
        <f t="shared" si="13"/>
        <v>{"ItemId":149,"Num":1,"Weight":100}</v>
      </c>
    </row>
    <row r="112" spans="5:14">
      <c r="E112" s="9">
        <v>1010</v>
      </c>
      <c r="F112" s="10" t="s">
        <v>143</v>
      </c>
      <c r="H112" s="2">
        <f t="shared" si="9"/>
        <v>150</v>
      </c>
      <c r="I112" s="2">
        <v>1</v>
      </c>
      <c r="J112" s="2">
        <v>100</v>
      </c>
      <c r="K112" s="1" t="str">
        <f t="shared" si="10"/>
        <v>"ItemId":150</v>
      </c>
      <c r="L112" s="1" t="str">
        <f t="shared" si="11"/>
        <v>"Num":1</v>
      </c>
      <c r="M112" s="1" t="str">
        <f t="shared" si="12"/>
        <v>"Weight":100</v>
      </c>
      <c r="N112" s="1" t="str">
        <f t="shared" si="13"/>
        <v>{"ItemId":150,"Num":1,"Weight":100}</v>
      </c>
    </row>
    <row r="113" spans="5:14">
      <c r="E113" s="9">
        <v>1011</v>
      </c>
      <c r="F113" s="10" t="s">
        <v>144</v>
      </c>
      <c r="H113" s="2">
        <f t="shared" si="9"/>
        <v>151</v>
      </c>
      <c r="I113" s="2">
        <v>1</v>
      </c>
      <c r="J113" s="2">
        <v>100</v>
      </c>
      <c r="K113" s="1" t="str">
        <f t="shared" si="10"/>
        <v>"ItemId":151</v>
      </c>
      <c r="L113" s="1" t="str">
        <f t="shared" si="11"/>
        <v>"Num":1</v>
      </c>
      <c r="M113" s="1" t="str">
        <f t="shared" si="12"/>
        <v>"Weight":100</v>
      </c>
      <c r="N113" s="1" t="str">
        <f t="shared" si="13"/>
        <v>{"ItemId":151,"Num":1,"Weight":100}</v>
      </c>
    </row>
    <row r="114" spans="8:14">
      <c r="H114" s="2">
        <f t="shared" si="9"/>
        <v>152</v>
      </c>
      <c r="I114" s="2">
        <v>1</v>
      </c>
      <c r="J114" s="2">
        <v>100</v>
      </c>
      <c r="K114" s="1" t="str">
        <f t="shared" si="10"/>
        <v>"ItemId":152</v>
      </c>
      <c r="L114" s="1" t="str">
        <f t="shared" si="11"/>
        <v>"Num":1</v>
      </c>
      <c r="M114" s="1" t="str">
        <f t="shared" si="12"/>
        <v>"Weight":100</v>
      </c>
      <c r="N114" s="1" t="str">
        <f t="shared" si="13"/>
        <v>{"ItemId":152,"Num":1,"Weight":100}</v>
      </c>
    </row>
    <row r="115" spans="8:14">
      <c r="H115" s="2">
        <f t="shared" si="9"/>
        <v>153</v>
      </c>
      <c r="I115" s="2">
        <v>1</v>
      </c>
      <c r="J115" s="2">
        <v>100</v>
      </c>
      <c r="K115" s="1" t="str">
        <f t="shared" si="10"/>
        <v>"ItemId":153</v>
      </c>
      <c r="L115" s="1" t="str">
        <f t="shared" si="11"/>
        <v>"Num":1</v>
      </c>
      <c r="M115" s="1" t="str">
        <f t="shared" si="12"/>
        <v>"Weight":100</v>
      </c>
      <c r="N115" s="1" t="str">
        <f t="shared" si="13"/>
        <v>{"ItemId":153,"Num":1,"Weight":100}</v>
      </c>
    </row>
    <row r="116" spans="8:14">
      <c r="H116" s="2">
        <f t="shared" ref="H116:H132" si="14">E69</f>
        <v>154</v>
      </c>
      <c r="I116" s="2">
        <v>1</v>
      </c>
      <c r="J116" s="2">
        <v>100</v>
      </c>
      <c r="K116" s="1" t="str">
        <f t="shared" si="10"/>
        <v>"ItemId":154</v>
      </c>
      <c r="L116" s="1" t="str">
        <f t="shared" si="11"/>
        <v>"Num":1</v>
      </c>
      <c r="M116" s="1" t="str">
        <f t="shared" si="12"/>
        <v>"Weight":100</v>
      </c>
      <c r="N116" s="1" t="str">
        <f t="shared" si="13"/>
        <v>{"ItemId":154,"Num":1,"Weight":100}</v>
      </c>
    </row>
    <row r="117" spans="8:14">
      <c r="H117" s="2">
        <f t="shared" si="14"/>
        <v>155</v>
      </c>
      <c r="I117" s="2">
        <v>1</v>
      </c>
      <c r="J117" s="2">
        <v>100</v>
      </c>
      <c r="K117" s="1" t="str">
        <f t="shared" si="10"/>
        <v>"ItemId":155</v>
      </c>
      <c r="L117" s="1" t="str">
        <f t="shared" si="11"/>
        <v>"Num":1</v>
      </c>
      <c r="M117" s="1" t="str">
        <f t="shared" si="12"/>
        <v>"Weight":100</v>
      </c>
      <c r="N117" s="1" t="str">
        <f t="shared" si="13"/>
        <v>{"ItemId":155,"Num":1,"Weight":100}</v>
      </c>
    </row>
    <row r="118" spans="8:14">
      <c r="H118" s="2">
        <f t="shared" si="14"/>
        <v>156</v>
      </c>
      <c r="I118" s="2">
        <v>1</v>
      </c>
      <c r="J118" s="2">
        <v>100</v>
      </c>
      <c r="K118" s="1" t="str">
        <f t="shared" si="10"/>
        <v>"ItemId":156</v>
      </c>
      <c r="L118" s="1" t="str">
        <f t="shared" si="11"/>
        <v>"Num":1</v>
      </c>
      <c r="M118" s="1" t="str">
        <f t="shared" si="12"/>
        <v>"Weight":100</v>
      </c>
      <c r="N118" s="1" t="str">
        <f t="shared" si="13"/>
        <v>{"ItemId":156,"Num":1,"Weight":100}</v>
      </c>
    </row>
    <row r="119" spans="8:14">
      <c r="H119" s="2">
        <f t="shared" si="14"/>
        <v>157</v>
      </c>
      <c r="I119" s="2">
        <v>1</v>
      </c>
      <c r="J119" s="2">
        <v>100</v>
      </c>
      <c r="K119" s="1" t="str">
        <f t="shared" si="10"/>
        <v>"ItemId":157</v>
      </c>
      <c r="L119" s="1" t="str">
        <f t="shared" si="11"/>
        <v>"Num":1</v>
      </c>
      <c r="M119" s="1" t="str">
        <f t="shared" si="12"/>
        <v>"Weight":100</v>
      </c>
      <c r="N119" s="1" t="str">
        <f t="shared" si="13"/>
        <v>{"ItemId":157,"Num":1,"Weight":100}</v>
      </c>
    </row>
    <row r="120" spans="8:14">
      <c r="H120" s="2">
        <f t="shared" si="14"/>
        <v>158</v>
      </c>
      <c r="I120" s="2">
        <v>1</v>
      </c>
      <c r="J120" s="2">
        <v>100</v>
      </c>
      <c r="K120" s="1" t="str">
        <f t="shared" si="10"/>
        <v>"ItemId":158</v>
      </c>
      <c r="L120" s="1" t="str">
        <f t="shared" si="11"/>
        <v>"Num":1</v>
      </c>
      <c r="M120" s="1" t="str">
        <f t="shared" si="12"/>
        <v>"Weight":100</v>
      </c>
      <c r="N120" s="1" t="str">
        <f t="shared" si="13"/>
        <v>{"ItemId":158,"Num":1,"Weight":100}</v>
      </c>
    </row>
    <row r="121" spans="8:14">
      <c r="H121" s="2">
        <f t="shared" si="14"/>
        <v>159</v>
      </c>
      <c r="I121" s="2">
        <v>1</v>
      </c>
      <c r="J121" s="2">
        <v>100</v>
      </c>
      <c r="K121" s="1" t="str">
        <f t="shared" si="10"/>
        <v>"ItemId":159</v>
      </c>
      <c r="L121" s="1" t="str">
        <f t="shared" si="11"/>
        <v>"Num":1</v>
      </c>
      <c r="M121" s="1" t="str">
        <f t="shared" si="12"/>
        <v>"Weight":100</v>
      </c>
      <c r="N121" s="1" t="str">
        <f t="shared" si="13"/>
        <v>{"ItemId":159,"Num":1,"Weight":100}</v>
      </c>
    </row>
    <row r="122" spans="8:14">
      <c r="H122" s="2">
        <f t="shared" si="14"/>
        <v>160</v>
      </c>
      <c r="I122" s="2">
        <v>1</v>
      </c>
      <c r="J122" s="2">
        <v>100</v>
      </c>
      <c r="K122" s="1" t="str">
        <f t="shared" si="10"/>
        <v>"ItemId":160</v>
      </c>
      <c r="L122" s="1" t="str">
        <f t="shared" si="11"/>
        <v>"Num":1</v>
      </c>
      <c r="M122" s="1" t="str">
        <f t="shared" si="12"/>
        <v>"Weight":100</v>
      </c>
      <c r="N122" s="1" t="str">
        <f t="shared" si="13"/>
        <v>{"ItemId":160,"Num":1,"Weight":100}</v>
      </c>
    </row>
    <row r="123" spans="8:14">
      <c r="H123" s="2">
        <f t="shared" si="14"/>
        <v>161</v>
      </c>
      <c r="I123" s="2">
        <v>1</v>
      </c>
      <c r="J123" s="2">
        <v>100</v>
      </c>
      <c r="K123" s="1" t="str">
        <f t="shared" si="10"/>
        <v>"ItemId":161</v>
      </c>
      <c r="L123" s="1" t="str">
        <f t="shared" si="11"/>
        <v>"Num":1</v>
      </c>
      <c r="M123" s="1" t="str">
        <f t="shared" si="12"/>
        <v>"Weight":100</v>
      </c>
      <c r="N123" s="1" t="str">
        <f t="shared" si="13"/>
        <v>{"ItemId":161,"Num":1,"Weight":100}</v>
      </c>
    </row>
    <row r="124" spans="8:14">
      <c r="H124" s="2">
        <f t="shared" si="14"/>
        <v>162</v>
      </c>
      <c r="I124" s="2">
        <v>1</v>
      </c>
      <c r="J124" s="2">
        <v>100</v>
      </c>
      <c r="K124" s="1" t="str">
        <f t="shared" si="10"/>
        <v>"ItemId":162</v>
      </c>
      <c r="L124" s="1" t="str">
        <f t="shared" si="11"/>
        <v>"Num":1</v>
      </c>
      <c r="M124" s="1" t="str">
        <f t="shared" si="12"/>
        <v>"Weight":100</v>
      </c>
      <c r="N124" s="1" t="str">
        <f t="shared" si="13"/>
        <v>{"ItemId":162,"Num":1,"Weight":100}</v>
      </c>
    </row>
    <row r="125" spans="8:14">
      <c r="H125" s="2">
        <f t="shared" si="14"/>
        <v>163</v>
      </c>
      <c r="I125" s="2">
        <v>1</v>
      </c>
      <c r="J125" s="2">
        <v>100</v>
      </c>
      <c r="K125" s="1" t="str">
        <f t="shared" si="10"/>
        <v>"ItemId":163</v>
      </c>
      <c r="L125" s="1" t="str">
        <f t="shared" si="11"/>
        <v>"Num":1</v>
      </c>
      <c r="M125" s="1" t="str">
        <f t="shared" si="12"/>
        <v>"Weight":100</v>
      </c>
      <c r="N125" s="1" t="str">
        <f t="shared" si="13"/>
        <v>{"ItemId":163,"Num":1,"Weight":100}</v>
      </c>
    </row>
    <row r="126" spans="8:10">
      <c r="H126" s="2"/>
      <c r="I126" s="2"/>
      <c r="J126" s="2"/>
    </row>
    <row r="127" spans="8:10">
      <c r="H127" s="2"/>
      <c r="I127" s="2"/>
      <c r="J127" s="2"/>
    </row>
    <row r="128" spans="8:10">
      <c r="H128" s="2"/>
      <c r="I128" s="2"/>
      <c r="J128" s="2"/>
    </row>
    <row r="129" spans="8:10">
      <c r="H129" s="2"/>
      <c r="I129" s="2"/>
      <c r="J129" s="2"/>
    </row>
    <row r="130" spans="8:10">
      <c r="H130" s="2"/>
      <c r="I130" s="2"/>
      <c r="J130" s="2"/>
    </row>
    <row r="131" spans="8:10">
      <c r="H131" s="2"/>
      <c r="I131" s="2"/>
      <c r="J131" s="2"/>
    </row>
    <row r="132" spans="8:10">
      <c r="H132" s="2"/>
      <c r="I132" s="2"/>
      <c r="J132" s="2"/>
    </row>
    <row r="135" spans="8:8">
      <c r="H135" s="1" t="s">
        <v>22</v>
      </c>
    </row>
    <row r="136" spans="8:11">
      <c r="H136" s="1" t="s">
        <v>36</v>
      </c>
      <c r="I136" s="1" t="s">
        <v>37</v>
      </c>
      <c r="J136" s="1" t="s">
        <v>38</v>
      </c>
      <c r="K136" s="6" t="str">
        <f>$A$1&amp;_xlfn.TEXTJOIN($C$1,TRUE,N137:N160)&amp;$A$2</f>
        <v>[{"ItemId":164,"Num":1,"Weight":100},{"ItemId":165,"Num":1,"Weight":100},{"ItemId":166,"Num":1,"Weight":100},{"ItemId":167,"Num":1,"Weight":100},{"ItemId":168,"Num":1,"Weight":100},{"ItemId":169,"Num":1,"Weight":100},{"ItemId":170,"Num":1,"Weight":100},{"ItemId":171,"Num":1,"Weight":100},{"ItemId":172,"Num":1,"Weight":100},{"ItemId":173,"Num":1,"Weight":100},{"ItemId":174,"Num":1,"Weight":100},{"ItemId":175,"Num":1,"Weight":100},{"ItemId":176,"Num":1,"Weight":100},{"ItemId":177,"Num":1,"Weight":100},{"ItemId":178,"Num":1,"Weight":100},{"ItemId":179,"Num":1,"Weight":100},{"ItemId":180,"Num":1,"Weight":100},{"ItemId":181,"Num":1,"Weight":100},{"ItemId":182,"Num":1,"Weight":100},{"ItemId":183,"Num":1,"Weight":100},{"ItemId":184,"Num":1,"Weight":100},{"ItemId":185,"Num":1,"Weight":100},{"ItemId":186,"Num":1,"Weight":100},{"ItemId":187,"Num":1,"Weight":100}]</v>
      </c>
    </row>
    <row r="137" spans="8:14">
      <c r="H137" s="2">
        <f>E79</f>
        <v>164</v>
      </c>
      <c r="I137" s="2">
        <v>1</v>
      </c>
      <c r="J137" s="2">
        <v>100</v>
      </c>
      <c r="K137" s="1" t="str">
        <f>$B$2&amp;$H$7&amp;$B$2&amp;$B$1&amp;$H137</f>
        <v>"ItemId":164</v>
      </c>
      <c r="L137" s="1" t="str">
        <f>$B$2&amp;$I$7&amp;$B$2&amp;$B$1&amp;$I137</f>
        <v>"Num":1</v>
      </c>
      <c r="M137" s="1" t="str">
        <f>$B$2&amp;$J$7&amp;$B$2&amp;$B$1&amp;$J137</f>
        <v>"Weight":100</v>
      </c>
      <c r="N137" s="1" t="str">
        <f>IF(H137=0,"",$A$3&amp;_xlfn.TEXTJOIN($C$1,1,K137:M137)&amp;$A$4)</f>
        <v>{"ItemId":164,"Num":1,"Weight":100}</v>
      </c>
    </row>
    <row r="138" spans="8:14">
      <c r="H138" s="2">
        <f t="shared" ref="H138:H176" si="15">E80</f>
        <v>165</v>
      </c>
      <c r="I138" s="2">
        <v>1</v>
      </c>
      <c r="J138" s="2">
        <v>100</v>
      </c>
      <c r="K138" s="1" t="str">
        <f>$B$2&amp;$H$7&amp;$B$2&amp;$B$1&amp;$H138</f>
        <v>"ItemId":165</v>
      </c>
      <c r="L138" s="1" t="str">
        <f>$B$2&amp;$I$7&amp;$B$2&amp;$B$1&amp;$I138</f>
        <v>"Num":1</v>
      </c>
      <c r="M138" s="1" t="str">
        <f>$B$2&amp;$J$7&amp;$B$2&amp;$B$1&amp;$J138</f>
        <v>"Weight":100</v>
      </c>
      <c r="N138" s="1" t="str">
        <f>IF(H138=0,"",$A$3&amp;_xlfn.TEXTJOIN($C$1,1,K138:M138)&amp;$A$4)</f>
        <v>{"ItemId":165,"Num":1,"Weight":100}</v>
      </c>
    </row>
    <row r="139" spans="8:14">
      <c r="H139" s="2">
        <f t="shared" si="15"/>
        <v>166</v>
      </c>
      <c r="I139" s="2">
        <v>1</v>
      </c>
      <c r="J139" s="2">
        <v>100</v>
      </c>
      <c r="K139" s="1" t="str">
        <f>$B$2&amp;$H$7&amp;$B$2&amp;$B$1&amp;$H139</f>
        <v>"ItemId":166</v>
      </c>
      <c r="L139" s="1" t="str">
        <f>$B$2&amp;$I$7&amp;$B$2&amp;$B$1&amp;$I139</f>
        <v>"Num":1</v>
      </c>
      <c r="M139" s="1" t="str">
        <f>$B$2&amp;$J$7&amp;$B$2&amp;$B$1&amp;$J139</f>
        <v>"Weight":100</v>
      </c>
      <c r="N139" s="1" t="str">
        <f>IF(H139=0,"",$A$3&amp;_xlfn.TEXTJOIN($C$1,1,K139:M139)&amp;$A$4)</f>
        <v>{"ItemId":166,"Num":1,"Weight":100}</v>
      </c>
    </row>
    <row r="140" spans="8:14">
      <c r="H140" s="2">
        <f t="shared" si="15"/>
        <v>167</v>
      </c>
      <c r="I140" s="2">
        <v>1</v>
      </c>
      <c r="J140" s="2">
        <v>100</v>
      </c>
      <c r="K140" s="1" t="str">
        <f>$B$2&amp;$H$7&amp;$B$2&amp;$B$1&amp;$H140</f>
        <v>"ItemId":167</v>
      </c>
      <c r="L140" s="1" t="str">
        <f>$B$2&amp;$I$7&amp;$B$2&amp;$B$1&amp;$I140</f>
        <v>"Num":1</v>
      </c>
      <c r="M140" s="1" t="str">
        <f>$B$2&amp;$J$7&amp;$B$2&amp;$B$1&amp;$J140</f>
        <v>"Weight":100</v>
      </c>
      <c r="N140" s="1" t="str">
        <f>IF(H140=0,"",$A$3&amp;_xlfn.TEXTJOIN($C$1,1,K140:M140)&amp;$A$4)</f>
        <v>{"ItemId":167,"Num":1,"Weight":100}</v>
      </c>
    </row>
    <row r="141" spans="8:14">
      <c r="H141" s="2">
        <f t="shared" si="15"/>
        <v>168</v>
      </c>
      <c r="I141" s="2">
        <v>1</v>
      </c>
      <c r="J141" s="2">
        <v>100</v>
      </c>
      <c r="K141" s="1" t="str">
        <f>$B$2&amp;$H$7&amp;$B$2&amp;$B$1&amp;$H141</f>
        <v>"ItemId":168</v>
      </c>
      <c r="L141" s="1" t="str">
        <f>$B$2&amp;$I$7&amp;$B$2&amp;$B$1&amp;$I141</f>
        <v>"Num":1</v>
      </c>
      <c r="M141" s="1" t="str">
        <f>$B$2&amp;$J$7&amp;$B$2&amp;$B$1&amp;$J141</f>
        <v>"Weight":100</v>
      </c>
      <c r="N141" s="1" t="str">
        <f>IF(H141=0,"",$A$3&amp;_xlfn.TEXTJOIN($C$1,1,K141:M141)&amp;$A$4)</f>
        <v>{"ItemId":168,"Num":1,"Weight":100}</v>
      </c>
    </row>
    <row r="142" spans="8:14">
      <c r="H142" s="2">
        <f t="shared" si="15"/>
        <v>169</v>
      </c>
      <c r="I142" s="2">
        <v>1</v>
      </c>
      <c r="J142" s="2">
        <v>100</v>
      </c>
      <c r="K142" s="1" t="str">
        <f>$B$2&amp;$H$7&amp;$B$2&amp;$B$1&amp;$H142</f>
        <v>"ItemId":169</v>
      </c>
      <c r="L142" s="1" t="str">
        <f>$B$2&amp;$I$7&amp;$B$2&amp;$B$1&amp;$I142</f>
        <v>"Num":1</v>
      </c>
      <c r="M142" s="1" t="str">
        <f>$B$2&amp;$J$7&amp;$B$2&amp;$B$1&amp;$J142</f>
        <v>"Weight":100</v>
      </c>
      <c r="N142" s="1" t="str">
        <f>IF(H142=0,"",$A$3&amp;_xlfn.TEXTJOIN($C$1,1,K142:M142)&amp;$A$4)</f>
        <v>{"ItemId":169,"Num":1,"Weight":100}</v>
      </c>
    </row>
    <row r="143" spans="8:14">
      <c r="H143" s="2">
        <f t="shared" si="15"/>
        <v>170</v>
      </c>
      <c r="I143" s="2">
        <v>1</v>
      </c>
      <c r="J143" s="2">
        <v>100</v>
      </c>
      <c r="K143" s="1" t="str">
        <f>$B$2&amp;$H$7&amp;$B$2&amp;$B$1&amp;$H143</f>
        <v>"ItemId":170</v>
      </c>
      <c r="L143" s="1" t="str">
        <f>$B$2&amp;$I$7&amp;$B$2&amp;$B$1&amp;$I143</f>
        <v>"Num":1</v>
      </c>
      <c r="M143" s="1" t="str">
        <f>$B$2&amp;$J$7&amp;$B$2&amp;$B$1&amp;$J143</f>
        <v>"Weight":100</v>
      </c>
      <c r="N143" s="1" t="str">
        <f>IF(H143=0,"",$A$3&amp;_xlfn.TEXTJOIN($C$1,1,K143:M143)&amp;$A$4)</f>
        <v>{"ItemId":170,"Num":1,"Weight":100}</v>
      </c>
    </row>
    <row r="144" spans="8:14">
      <c r="H144" s="2">
        <f t="shared" si="15"/>
        <v>171</v>
      </c>
      <c r="I144" s="2">
        <v>1</v>
      </c>
      <c r="J144" s="2">
        <v>100</v>
      </c>
      <c r="K144" s="1" t="str">
        <f>$B$2&amp;$H$7&amp;$B$2&amp;$B$1&amp;$H144</f>
        <v>"ItemId":171</v>
      </c>
      <c r="L144" s="1" t="str">
        <f>$B$2&amp;$I$7&amp;$B$2&amp;$B$1&amp;$I144</f>
        <v>"Num":1</v>
      </c>
      <c r="M144" s="1" t="str">
        <f>$B$2&amp;$J$7&amp;$B$2&amp;$B$1&amp;$J144</f>
        <v>"Weight":100</v>
      </c>
      <c r="N144" s="1" t="str">
        <f>IF(H144=0,"",$A$3&amp;_xlfn.TEXTJOIN($C$1,1,K144:M144)&amp;$A$4)</f>
        <v>{"ItemId":171,"Num":1,"Weight":100}</v>
      </c>
    </row>
    <row r="145" spans="8:14">
      <c r="H145" s="2">
        <f t="shared" si="15"/>
        <v>172</v>
      </c>
      <c r="I145" s="2">
        <v>1</v>
      </c>
      <c r="J145" s="2">
        <v>100</v>
      </c>
      <c r="K145" s="1" t="str">
        <f>$B$2&amp;$H$7&amp;$B$2&amp;$B$1&amp;$H145</f>
        <v>"ItemId":172</v>
      </c>
      <c r="L145" s="1" t="str">
        <f>$B$2&amp;$I$7&amp;$B$2&amp;$B$1&amp;$I145</f>
        <v>"Num":1</v>
      </c>
      <c r="M145" s="1" t="str">
        <f>$B$2&amp;$J$7&amp;$B$2&amp;$B$1&amp;$J145</f>
        <v>"Weight":100</v>
      </c>
      <c r="N145" s="1" t="str">
        <f>IF(H145=0,"",$A$3&amp;_xlfn.TEXTJOIN($C$1,1,K145:M145)&amp;$A$4)</f>
        <v>{"ItemId":172,"Num":1,"Weight":100}</v>
      </c>
    </row>
    <row r="146" spans="8:14">
      <c r="H146" s="2">
        <f t="shared" si="15"/>
        <v>173</v>
      </c>
      <c r="I146" s="2">
        <v>1</v>
      </c>
      <c r="J146" s="2">
        <v>100</v>
      </c>
      <c r="K146" s="1" t="str">
        <f>$B$2&amp;$H$7&amp;$B$2&amp;$B$1&amp;$H146</f>
        <v>"ItemId":173</v>
      </c>
      <c r="L146" s="1" t="str">
        <f>$B$2&amp;$I$7&amp;$B$2&amp;$B$1&amp;$I146</f>
        <v>"Num":1</v>
      </c>
      <c r="M146" s="1" t="str">
        <f>$B$2&amp;$J$7&amp;$B$2&amp;$B$1&amp;$J146</f>
        <v>"Weight":100</v>
      </c>
      <c r="N146" s="1" t="str">
        <f>IF(H146=0,"",$A$3&amp;_xlfn.TEXTJOIN($C$1,1,K146:M146)&amp;$A$4)</f>
        <v>{"ItemId":173,"Num":1,"Weight":100}</v>
      </c>
    </row>
    <row r="147" spans="8:14">
      <c r="H147" s="2">
        <f t="shared" si="15"/>
        <v>174</v>
      </c>
      <c r="I147" s="2">
        <v>1</v>
      </c>
      <c r="J147" s="2">
        <v>100</v>
      </c>
      <c r="K147" s="1" t="str">
        <f>$B$2&amp;$H$7&amp;$B$2&amp;$B$1&amp;$H147</f>
        <v>"ItemId":174</v>
      </c>
      <c r="L147" s="1" t="str">
        <f>$B$2&amp;$I$7&amp;$B$2&amp;$B$1&amp;$I147</f>
        <v>"Num":1</v>
      </c>
      <c r="M147" s="1" t="str">
        <f>$B$2&amp;$J$7&amp;$B$2&amp;$B$1&amp;$J147</f>
        <v>"Weight":100</v>
      </c>
      <c r="N147" s="1" t="str">
        <f>IF(H147=0,"",$A$3&amp;_xlfn.TEXTJOIN($C$1,1,K147:M147)&amp;$A$4)</f>
        <v>{"ItemId":174,"Num":1,"Weight":100}</v>
      </c>
    </row>
    <row r="148" spans="8:14">
      <c r="H148" s="2">
        <f t="shared" si="15"/>
        <v>175</v>
      </c>
      <c r="I148" s="2">
        <v>1</v>
      </c>
      <c r="J148" s="2">
        <v>100</v>
      </c>
      <c r="K148" s="1" t="str">
        <f>$B$2&amp;$H$7&amp;$B$2&amp;$B$1&amp;$H148</f>
        <v>"ItemId":175</v>
      </c>
      <c r="L148" s="1" t="str">
        <f>$B$2&amp;$I$7&amp;$B$2&amp;$B$1&amp;$I148</f>
        <v>"Num":1</v>
      </c>
      <c r="M148" s="1" t="str">
        <f>$B$2&amp;$J$7&amp;$B$2&amp;$B$1&amp;$J148</f>
        <v>"Weight":100</v>
      </c>
      <c r="N148" s="1" t="str">
        <f>IF(H148=0,"",$A$3&amp;_xlfn.TEXTJOIN($C$1,1,K148:M148)&amp;$A$4)</f>
        <v>{"ItemId":175,"Num":1,"Weight":100}</v>
      </c>
    </row>
    <row r="149" spans="8:14">
      <c r="H149" s="2">
        <f t="shared" si="15"/>
        <v>176</v>
      </c>
      <c r="I149" s="2">
        <v>1</v>
      </c>
      <c r="J149" s="2">
        <v>100</v>
      </c>
      <c r="K149" s="1" t="str">
        <f>$B$2&amp;$H$7&amp;$B$2&amp;$B$1&amp;$H149</f>
        <v>"ItemId":176</v>
      </c>
      <c r="L149" s="1" t="str">
        <f>$B$2&amp;$I$7&amp;$B$2&amp;$B$1&amp;$I149</f>
        <v>"Num":1</v>
      </c>
      <c r="M149" s="1" t="str">
        <f>$B$2&amp;$J$7&amp;$B$2&amp;$B$1&amp;$J149</f>
        <v>"Weight":100</v>
      </c>
      <c r="N149" s="1" t="str">
        <f>IF(H149=0,"",$A$3&amp;_xlfn.TEXTJOIN($C$1,1,K149:M149)&amp;$A$4)</f>
        <v>{"ItemId":176,"Num":1,"Weight":100}</v>
      </c>
    </row>
    <row r="150" spans="8:14">
      <c r="H150" s="2">
        <f t="shared" si="15"/>
        <v>177</v>
      </c>
      <c r="I150" s="2">
        <v>1</v>
      </c>
      <c r="J150" s="2">
        <v>100</v>
      </c>
      <c r="K150" s="1" t="str">
        <f>$B$2&amp;$H$7&amp;$B$2&amp;$B$1&amp;$H150</f>
        <v>"ItemId":177</v>
      </c>
      <c r="L150" s="1" t="str">
        <f>$B$2&amp;$I$7&amp;$B$2&amp;$B$1&amp;$I150</f>
        <v>"Num":1</v>
      </c>
      <c r="M150" s="1" t="str">
        <f>$B$2&amp;$J$7&amp;$B$2&amp;$B$1&amp;$J150</f>
        <v>"Weight":100</v>
      </c>
      <c r="N150" s="1" t="str">
        <f>IF(H150=0,"",$A$3&amp;_xlfn.TEXTJOIN($C$1,1,K150:M150)&amp;$A$4)</f>
        <v>{"ItemId":177,"Num":1,"Weight":100}</v>
      </c>
    </row>
    <row r="151" spans="8:14">
      <c r="H151" s="2">
        <f t="shared" si="15"/>
        <v>178</v>
      </c>
      <c r="I151" s="2">
        <v>1</v>
      </c>
      <c r="J151" s="2">
        <v>100</v>
      </c>
      <c r="K151" s="1" t="str">
        <f>$B$2&amp;$H$7&amp;$B$2&amp;$B$1&amp;$H151</f>
        <v>"ItemId":178</v>
      </c>
      <c r="L151" s="1" t="str">
        <f>$B$2&amp;$I$7&amp;$B$2&amp;$B$1&amp;$I151</f>
        <v>"Num":1</v>
      </c>
      <c r="M151" s="1" t="str">
        <f>$B$2&amp;$J$7&amp;$B$2&amp;$B$1&amp;$J151</f>
        <v>"Weight":100</v>
      </c>
      <c r="N151" s="1" t="str">
        <f>IF(H151=0,"",$A$3&amp;_xlfn.TEXTJOIN($C$1,1,K151:M151)&amp;$A$4)</f>
        <v>{"ItemId":178,"Num":1,"Weight":100}</v>
      </c>
    </row>
    <row r="152" spans="8:14">
      <c r="H152" s="2">
        <f t="shared" si="15"/>
        <v>179</v>
      </c>
      <c r="I152" s="2">
        <v>1</v>
      </c>
      <c r="J152" s="2">
        <v>100</v>
      </c>
      <c r="K152" s="1" t="str">
        <f>$B$2&amp;$H$7&amp;$B$2&amp;$B$1&amp;$H152</f>
        <v>"ItemId":179</v>
      </c>
      <c r="L152" s="1" t="str">
        <f>$B$2&amp;$I$7&amp;$B$2&amp;$B$1&amp;$I152</f>
        <v>"Num":1</v>
      </c>
      <c r="M152" s="1" t="str">
        <f>$B$2&amp;$J$7&amp;$B$2&amp;$B$1&amp;$J152</f>
        <v>"Weight":100</v>
      </c>
      <c r="N152" s="1" t="str">
        <f>IF(H152=0,"",$A$3&amp;_xlfn.TEXTJOIN($C$1,1,K152:M152)&amp;$A$4)</f>
        <v>{"ItemId":179,"Num":1,"Weight":100}</v>
      </c>
    </row>
    <row r="153" spans="8:14">
      <c r="H153" s="2">
        <f t="shared" si="15"/>
        <v>180</v>
      </c>
      <c r="I153" s="2">
        <v>1</v>
      </c>
      <c r="J153" s="2">
        <v>100</v>
      </c>
      <c r="K153" s="1" t="str">
        <f>$B$2&amp;$H$7&amp;$B$2&amp;$B$1&amp;$H153</f>
        <v>"ItemId":180</v>
      </c>
      <c r="L153" s="1" t="str">
        <f>$B$2&amp;$I$7&amp;$B$2&amp;$B$1&amp;$I153</f>
        <v>"Num":1</v>
      </c>
      <c r="M153" s="1" t="str">
        <f>$B$2&amp;$J$7&amp;$B$2&amp;$B$1&amp;$J153</f>
        <v>"Weight":100</v>
      </c>
      <c r="N153" s="1" t="str">
        <f>IF(H153=0,"",$A$3&amp;_xlfn.TEXTJOIN($C$1,1,K153:M153)&amp;$A$4)</f>
        <v>{"ItemId":180,"Num":1,"Weight":100}</v>
      </c>
    </row>
    <row r="154" spans="8:14">
      <c r="H154" s="2">
        <f t="shared" si="15"/>
        <v>181</v>
      </c>
      <c r="I154" s="2">
        <v>1</v>
      </c>
      <c r="J154" s="2">
        <v>100</v>
      </c>
      <c r="K154" s="1" t="str">
        <f>$B$2&amp;$H$7&amp;$B$2&amp;$B$1&amp;$H154</f>
        <v>"ItemId":181</v>
      </c>
      <c r="L154" s="1" t="str">
        <f>$B$2&amp;$I$7&amp;$B$2&amp;$B$1&amp;$I154</f>
        <v>"Num":1</v>
      </c>
      <c r="M154" s="1" t="str">
        <f>$B$2&amp;$J$7&amp;$B$2&amp;$B$1&amp;$J154</f>
        <v>"Weight":100</v>
      </c>
      <c r="N154" s="1" t="str">
        <f>IF(H154=0,"",$A$3&amp;_xlfn.TEXTJOIN($C$1,1,K154:M154)&amp;$A$4)</f>
        <v>{"ItemId":181,"Num":1,"Weight":100}</v>
      </c>
    </row>
    <row r="155" spans="8:14">
      <c r="H155" s="2">
        <f t="shared" si="15"/>
        <v>182</v>
      </c>
      <c r="I155" s="2">
        <v>1</v>
      </c>
      <c r="J155" s="2">
        <v>100</v>
      </c>
      <c r="K155" s="1" t="str">
        <f>$B$2&amp;$H$7&amp;$B$2&amp;$B$1&amp;$H155</f>
        <v>"ItemId":182</v>
      </c>
      <c r="L155" s="1" t="str">
        <f>$B$2&amp;$I$7&amp;$B$2&amp;$B$1&amp;$I155</f>
        <v>"Num":1</v>
      </c>
      <c r="M155" s="1" t="str">
        <f>$B$2&amp;$J$7&amp;$B$2&amp;$B$1&amp;$J155</f>
        <v>"Weight":100</v>
      </c>
      <c r="N155" s="1" t="str">
        <f>IF(H155=0,"",$A$3&amp;_xlfn.TEXTJOIN($C$1,1,K155:M155)&amp;$A$4)</f>
        <v>{"ItemId":182,"Num":1,"Weight":100}</v>
      </c>
    </row>
    <row r="156" spans="8:14">
      <c r="H156" s="2">
        <f t="shared" si="15"/>
        <v>183</v>
      </c>
      <c r="I156" s="2">
        <v>1</v>
      </c>
      <c r="J156" s="2">
        <v>100</v>
      </c>
      <c r="K156" s="1" t="str">
        <f>$B$2&amp;$H$7&amp;$B$2&amp;$B$1&amp;$H156</f>
        <v>"ItemId":183</v>
      </c>
      <c r="L156" s="1" t="str">
        <f>$B$2&amp;$I$7&amp;$B$2&amp;$B$1&amp;$I156</f>
        <v>"Num":1</v>
      </c>
      <c r="M156" s="1" t="str">
        <f>$B$2&amp;$J$7&amp;$B$2&amp;$B$1&amp;$J156</f>
        <v>"Weight":100</v>
      </c>
      <c r="N156" s="1" t="str">
        <f>IF(H156=0,"",$A$3&amp;_xlfn.TEXTJOIN($C$1,1,K156:M156)&amp;$A$4)</f>
        <v>{"ItemId":183,"Num":1,"Weight":100}</v>
      </c>
    </row>
    <row r="157" spans="8:14">
      <c r="H157" s="2">
        <f t="shared" si="15"/>
        <v>184</v>
      </c>
      <c r="I157" s="2">
        <v>1</v>
      </c>
      <c r="J157" s="2">
        <v>100</v>
      </c>
      <c r="K157" s="1" t="str">
        <f>$B$2&amp;$H$7&amp;$B$2&amp;$B$1&amp;$H157</f>
        <v>"ItemId":184</v>
      </c>
      <c r="L157" s="1" t="str">
        <f>$B$2&amp;$I$7&amp;$B$2&amp;$B$1&amp;$I157</f>
        <v>"Num":1</v>
      </c>
      <c r="M157" s="1" t="str">
        <f>$B$2&amp;$J$7&amp;$B$2&amp;$B$1&amp;$J157</f>
        <v>"Weight":100</v>
      </c>
      <c r="N157" s="1" t="str">
        <f>IF(H157=0,"",$A$3&amp;_xlfn.TEXTJOIN($C$1,1,K157:M157)&amp;$A$4)</f>
        <v>{"ItemId":184,"Num":1,"Weight":100}</v>
      </c>
    </row>
    <row r="158" spans="8:14">
      <c r="H158" s="2">
        <f t="shared" si="15"/>
        <v>185</v>
      </c>
      <c r="I158" s="2">
        <v>1</v>
      </c>
      <c r="J158" s="2">
        <v>100</v>
      </c>
      <c r="K158" s="1" t="str">
        <f>$B$2&amp;$H$7&amp;$B$2&amp;$B$1&amp;$H158</f>
        <v>"ItemId":185</v>
      </c>
      <c r="L158" s="1" t="str">
        <f>$B$2&amp;$I$7&amp;$B$2&amp;$B$1&amp;$I158</f>
        <v>"Num":1</v>
      </c>
      <c r="M158" s="1" t="str">
        <f>$B$2&amp;$J$7&amp;$B$2&amp;$B$1&amp;$J158</f>
        <v>"Weight":100</v>
      </c>
      <c r="N158" s="1" t="str">
        <f>IF(H158=0,"",$A$3&amp;_xlfn.TEXTJOIN($C$1,1,K158:M158)&amp;$A$4)</f>
        <v>{"ItemId":185,"Num":1,"Weight":100}</v>
      </c>
    </row>
    <row r="159" spans="8:14">
      <c r="H159" s="2">
        <f t="shared" si="15"/>
        <v>186</v>
      </c>
      <c r="I159" s="2">
        <v>1</v>
      </c>
      <c r="J159" s="2">
        <v>100</v>
      </c>
      <c r="K159" s="1" t="str">
        <f>$B$2&amp;$H$7&amp;$B$2&amp;$B$1&amp;$H159</f>
        <v>"ItemId":186</v>
      </c>
      <c r="L159" s="1" t="str">
        <f>$B$2&amp;$I$7&amp;$B$2&amp;$B$1&amp;$I159</f>
        <v>"Num":1</v>
      </c>
      <c r="M159" s="1" t="str">
        <f>$B$2&amp;$J$7&amp;$B$2&amp;$B$1&amp;$J159</f>
        <v>"Weight":100</v>
      </c>
      <c r="N159" s="1" t="str">
        <f>IF(H159=0,"",$A$3&amp;_xlfn.TEXTJOIN($C$1,1,K159:M159)&amp;$A$4)</f>
        <v>{"ItemId":186,"Num":1,"Weight":100}</v>
      </c>
    </row>
    <row r="160" spans="8:14">
      <c r="H160" s="2">
        <f t="shared" si="15"/>
        <v>187</v>
      </c>
      <c r="I160" s="2">
        <v>1</v>
      </c>
      <c r="J160" s="2">
        <v>100</v>
      </c>
      <c r="K160" s="1" t="str">
        <f>$B$2&amp;$H$7&amp;$B$2&amp;$B$1&amp;$H160</f>
        <v>"ItemId":187</v>
      </c>
      <c r="L160" s="1" t="str">
        <f>$B$2&amp;$I$7&amp;$B$2&amp;$B$1&amp;$I160</f>
        <v>"Num":1</v>
      </c>
      <c r="M160" s="1" t="str">
        <f>$B$2&amp;$J$7&amp;$B$2&amp;$B$1&amp;$J160</f>
        <v>"Weight":100</v>
      </c>
      <c r="N160" s="1" t="str">
        <f>IF(H160=0,"",$A$3&amp;_xlfn.TEXTJOIN($C$1,1,K160:M160)&amp;$A$4)</f>
        <v>{"ItemId":187,"Num":1,"Weight":100}</v>
      </c>
    </row>
    <row r="161" spans="8:10">
      <c r="H161" s="2"/>
      <c r="I161" s="2"/>
      <c r="J161" s="2"/>
    </row>
    <row r="162" spans="8:10">
      <c r="H162" s="2"/>
      <c r="I162" s="2"/>
      <c r="J162" s="2"/>
    </row>
    <row r="163" spans="8:10">
      <c r="H163" s="2"/>
      <c r="I163" s="2"/>
      <c r="J163" s="2"/>
    </row>
    <row r="164" spans="8:10">
      <c r="H164" s="2"/>
      <c r="I164" s="2"/>
      <c r="J164" s="2"/>
    </row>
    <row r="165" spans="8:10">
      <c r="H165" s="2"/>
      <c r="I165" s="2"/>
      <c r="J165" s="2"/>
    </row>
    <row r="166" spans="8:10">
      <c r="H166" s="2"/>
      <c r="I166" s="2"/>
      <c r="J166" s="2"/>
    </row>
    <row r="167" spans="8:10">
      <c r="H167" s="2"/>
      <c r="I167" s="2"/>
      <c r="J167" s="2"/>
    </row>
    <row r="168" spans="8:10">
      <c r="H168" s="2"/>
      <c r="I168" s="2"/>
      <c r="J168" s="2"/>
    </row>
    <row r="169" spans="8:10">
      <c r="H169" s="2"/>
      <c r="I169" s="2"/>
      <c r="J169" s="2"/>
    </row>
    <row r="170" spans="8:10">
      <c r="H170" s="2"/>
      <c r="I170" s="2"/>
      <c r="J170" s="2"/>
    </row>
    <row r="171" spans="8:10">
      <c r="H171" s="2"/>
      <c r="I171" s="2"/>
      <c r="J171" s="2"/>
    </row>
    <row r="172" spans="8:10">
      <c r="H172" s="2"/>
      <c r="I172" s="2"/>
      <c r="J172" s="2"/>
    </row>
    <row r="173" spans="8:10">
      <c r="H173" s="2"/>
      <c r="I173" s="2"/>
      <c r="J173" s="2"/>
    </row>
    <row r="174" spans="8:10">
      <c r="H174" s="2"/>
      <c r="I174" s="2"/>
      <c r="J174" s="2"/>
    </row>
    <row r="175" spans="8:10">
      <c r="H175" s="2"/>
      <c r="I175" s="2"/>
      <c r="J175" s="2"/>
    </row>
    <row r="176" spans="8:10">
      <c r="H176" s="2"/>
      <c r="I176" s="2"/>
      <c r="J176" s="2"/>
    </row>
    <row r="177" spans="8:10">
      <c r="H177" s="2"/>
      <c r="I177" s="2"/>
      <c r="J177" s="2"/>
    </row>
    <row r="178" spans="8:10">
      <c r="H178" s="2"/>
      <c r="I178" s="2"/>
      <c r="J178" s="2"/>
    </row>
    <row r="179" spans="8:10">
      <c r="H179" s="2"/>
      <c r="I179" s="2"/>
      <c r="J179" s="2"/>
    </row>
    <row r="180" spans="8:10">
      <c r="H180" s="2"/>
      <c r="I180" s="2"/>
      <c r="J180" s="2"/>
    </row>
    <row r="181" spans="8:10">
      <c r="H181" s="2"/>
      <c r="I181" s="2"/>
      <c r="J181" s="2"/>
    </row>
    <row r="182" spans="8:10">
      <c r="H182" s="2"/>
      <c r="I182" s="2"/>
      <c r="J182" s="2"/>
    </row>
    <row r="183" spans="8:10">
      <c r="H183" s="2"/>
      <c r="I183" s="2"/>
      <c r="J183" s="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abSelected="1" workbookViewId="0">
      <pane xSplit="3" ySplit="4" topLeftCell="D59" activePane="bottomRight" state="frozen"/>
      <selection/>
      <selection pane="topRight"/>
      <selection pane="bottomLeft"/>
      <selection pane="bottomRight" activeCell="I74" sqref="I74"/>
    </sheetView>
  </sheetViews>
  <sheetFormatPr defaultColWidth="9" defaultRowHeight="13.5"/>
  <cols>
    <col min="1" max="4" width="9" style="1"/>
    <col min="5" max="5" width="9.375" style="1"/>
    <col min="6" max="6" width="43.375" style="1" customWidth="1"/>
    <col min="7" max="7" width="9" style="1"/>
    <col min="8" max="8" width="9.375" style="1"/>
    <col min="9" max="10" width="9" style="1"/>
    <col min="11" max="11" width="16.125" style="1" customWidth="1"/>
    <col min="12" max="12" width="11.875" style="1" customWidth="1"/>
    <col min="13" max="13" width="13.75" style="1" customWidth="1"/>
    <col min="14" max="14" width="41.5" style="1" customWidth="1"/>
    <col min="15" max="16384" width="9" style="1"/>
  </cols>
  <sheetData>
    <row r="1" spans="1:3">
      <c r="A1" s="1" t="s">
        <v>29</v>
      </c>
      <c r="B1" s="1" t="s">
        <v>30</v>
      </c>
      <c r="C1" s="1" t="s">
        <v>31</v>
      </c>
    </row>
    <row r="2" spans="1:2">
      <c r="A2" s="1" t="s">
        <v>32</v>
      </c>
      <c r="B2" s="1" t="s">
        <v>33</v>
      </c>
    </row>
    <row r="3" spans="1:1">
      <c r="A3" s="1" t="s">
        <v>34</v>
      </c>
    </row>
    <row r="4" spans="1:1">
      <c r="A4" s="1" t="s">
        <v>35</v>
      </c>
    </row>
    <row r="6" spans="8:8">
      <c r="H6" s="1" t="s">
        <v>145</v>
      </c>
    </row>
    <row r="7" spans="8:11">
      <c r="H7" s="1" t="s">
        <v>36</v>
      </c>
      <c r="I7" s="1" t="s">
        <v>37</v>
      </c>
      <c r="J7" s="1" t="s">
        <v>38</v>
      </c>
      <c r="K7" s="6" t="str">
        <f>$A$1&amp;_xlfn.TEXTJOIN($C$1,TRUE,N8:N32)&amp;$A$2</f>
        <v>[{"ItemId":301,"Num":1,"Weight":100},{"ItemId":302,"Num":1,"Weight":100},{"ItemId":303,"Num":1,"Weight":100},{"ItemId":304,"Num":1,"Weight":100},{"ItemId":305,"Num":1,"Weight":100},{"ItemId":306,"Num":1,"Weight":100},{"ItemId":307,"Num":1,"Weight":100},{"ItemId":308,"Num":1,"Weight":100},{"ItemId":309,"Num":1,"Weight":100},{"ItemId":310,"Num":1,"Weight":100},{"ItemId":311,"Num":1,"Weight":100},{"ItemId":312,"Num":1,"Weight":100},{"ItemId":313,"Num":1,"Weight":100},{"ItemId":314,"Num":1,"Weight":10},{"ItemId":315,"Num":1,"Weight":10},{"ItemId":316,"Num":1,"Weight":10},{"ItemId":317,"Num":1,"Weight":10},{"ItemId":318,"Num":1,"Weight":10},{"ItemId":319,"Num":1,"Weight":10},{"ItemId":320,"Num":1,"Weight":10},{"ItemId":321,"Num":1,"Weight":10},{"ItemId":322,"Num":1,"Weight":10},{"ItemId":323,"Num":1,"Weight":10},{"ItemId":324,"Num":1,"Weight":10},{"ItemId":325,"Num":1,"Weight":10}]</v>
      </c>
    </row>
    <row r="8" spans="5:14">
      <c r="E8" s="2">
        <v>301</v>
      </c>
      <c r="F8" s="3" t="s">
        <v>146</v>
      </c>
      <c r="H8" s="2">
        <f>E8</f>
        <v>301</v>
      </c>
      <c r="I8" s="2">
        <v>1</v>
      </c>
      <c r="J8" s="2">
        <v>100</v>
      </c>
      <c r="K8" s="1" t="str">
        <f>$B$2&amp;$H$7&amp;$B$2&amp;$B$1&amp;$H8</f>
        <v>"ItemId":301</v>
      </c>
      <c r="L8" s="1" t="str">
        <f>$B$2&amp;$I$7&amp;$B$2&amp;$B$1&amp;$I8</f>
        <v>"Num":1</v>
      </c>
      <c r="M8" s="1" t="str">
        <f>$B$2&amp;$J$7&amp;$B$2&amp;$B$1&amp;$J8</f>
        <v>"Weight":100</v>
      </c>
      <c r="N8" s="1" t="str">
        <f>IF(H8=0,"",$A$3&amp;_xlfn.TEXTJOIN($C$1,1,K8:M8)&amp;$A$4)</f>
        <v>{"ItemId":301,"Num":1,"Weight":100}</v>
      </c>
    </row>
    <row r="9" spans="5:14">
      <c r="E9" s="2">
        <v>302</v>
      </c>
      <c r="F9" s="3" t="s">
        <v>147</v>
      </c>
      <c r="H9" s="2">
        <f t="shared" ref="H9:H32" si="0">E9</f>
        <v>302</v>
      </c>
      <c r="I9" s="2">
        <v>1</v>
      </c>
      <c r="J9" s="2">
        <v>100</v>
      </c>
      <c r="K9" s="1" t="str">
        <f>$B$2&amp;$H$7&amp;$B$2&amp;$B$1&amp;$H9</f>
        <v>"ItemId":302</v>
      </c>
      <c r="L9" s="1" t="str">
        <f>$B$2&amp;$I$7&amp;$B$2&amp;$B$1&amp;$I9</f>
        <v>"Num":1</v>
      </c>
      <c r="M9" s="1" t="str">
        <f>$B$2&amp;$J$7&amp;$B$2&amp;$B$1&amp;$J9</f>
        <v>"Weight":100</v>
      </c>
      <c r="N9" s="1" t="str">
        <f>IF(H9=0,"",$A$3&amp;_xlfn.TEXTJOIN($C$1,1,K9:M9)&amp;$A$4)</f>
        <v>{"ItemId":302,"Num":1,"Weight":100}</v>
      </c>
    </row>
    <row r="10" spans="5:14">
      <c r="E10" s="2">
        <v>303</v>
      </c>
      <c r="F10" s="3" t="s">
        <v>148</v>
      </c>
      <c r="H10" s="2">
        <f t="shared" si="0"/>
        <v>303</v>
      </c>
      <c r="I10" s="2">
        <v>1</v>
      </c>
      <c r="J10" s="2">
        <v>100</v>
      </c>
      <c r="K10" s="1" t="str">
        <f>$B$2&amp;$H$7&amp;$B$2&amp;$B$1&amp;$H10</f>
        <v>"ItemId":303</v>
      </c>
      <c r="L10" s="1" t="str">
        <f>$B$2&amp;$I$7&amp;$B$2&amp;$B$1&amp;$I10</f>
        <v>"Num":1</v>
      </c>
      <c r="M10" s="1" t="str">
        <f>$B$2&amp;$J$7&amp;$B$2&amp;$B$1&amp;$J10</f>
        <v>"Weight":100</v>
      </c>
      <c r="N10" s="1" t="str">
        <f>IF(H10=0,"",$A$3&amp;_xlfn.TEXTJOIN($C$1,1,K10:M10)&amp;$A$4)</f>
        <v>{"ItemId":303,"Num":1,"Weight":100}</v>
      </c>
    </row>
    <row r="11" spans="5:14">
      <c r="E11" s="2">
        <v>304</v>
      </c>
      <c r="F11" s="3" t="s">
        <v>149</v>
      </c>
      <c r="H11" s="2">
        <f t="shared" si="0"/>
        <v>304</v>
      </c>
      <c r="I11" s="2">
        <v>1</v>
      </c>
      <c r="J11" s="2">
        <v>100</v>
      </c>
      <c r="K11" s="1" t="str">
        <f>$B$2&amp;$H$7&amp;$B$2&amp;$B$1&amp;$H11</f>
        <v>"ItemId":304</v>
      </c>
      <c r="L11" s="1" t="str">
        <f>$B$2&amp;$I$7&amp;$B$2&amp;$B$1&amp;$I11</f>
        <v>"Num":1</v>
      </c>
      <c r="M11" s="1" t="str">
        <f>$B$2&amp;$J$7&amp;$B$2&amp;$B$1&amp;$J11</f>
        <v>"Weight":100</v>
      </c>
      <c r="N11" s="1" t="str">
        <f>IF(H11=0,"",$A$3&amp;_xlfn.TEXTJOIN($C$1,1,K11:M11)&amp;$A$4)</f>
        <v>{"ItemId":304,"Num":1,"Weight":100}</v>
      </c>
    </row>
    <row r="12" spans="5:14">
      <c r="E12" s="2">
        <v>305</v>
      </c>
      <c r="F12" s="3" t="s">
        <v>150</v>
      </c>
      <c r="H12" s="2">
        <f t="shared" si="0"/>
        <v>305</v>
      </c>
      <c r="I12" s="2">
        <v>1</v>
      </c>
      <c r="J12" s="2">
        <v>100</v>
      </c>
      <c r="K12" s="1" t="str">
        <f>$B$2&amp;$H$7&amp;$B$2&amp;$B$1&amp;$H12</f>
        <v>"ItemId":305</v>
      </c>
      <c r="L12" s="1" t="str">
        <f>$B$2&amp;$I$7&amp;$B$2&amp;$B$1&amp;$I12</f>
        <v>"Num":1</v>
      </c>
      <c r="M12" s="1" t="str">
        <f>$B$2&amp;$J$7&amp;$B$2&amp;$B$1&amp;$J12</f>
        <v>"Weight":100</v>
      </c>
      <c r="N12" s="1" t="str">
        <f>IF(H12=0,"",$A$3&amp;_xlfn.TEXTJOIN($C$1,1,K12:M12)&amp;$A$4)</f>
        <v>{"ItemId":305,"Num":1,"Weight":100}</v>
      </c>
    </row>
    <row r="13" spans="5:14">
      <c r="E13" s="2">
        <v>306</v>
      </c>
      <c r="F13" s="3" t="s">
        <v>151</v>
      </c>
      <c r="H13" s="2">
        <f t="shared" si="0"/>
        <v>306</v>
      </c>
      <c r="I13" s="2">
        <v>1</v>
      </c>
      <c r="J13" s="2">
        <v>100</v>
      </c>
      <c r="K13" s="1" t="str">
        <f>$B$2&amp;$H$7&amp;$B$2&amp;$B$1&amp;$H13</f>
        <v>"ItemId":306</v>
      </c>
      <c r="L13" s="1" t="str">
        <f>$B$2&amp;$I$7&amp;$B$2&amp;$B$1&amp;$I13</f>
        <v>"Num":1</v>
      </c>
      <c r="M13" s="1" t="str">
        <f>$B$2&amp;$J$7&amp;$B$2&amp;$B$1&amp;$J13</f>
        <v>"Weight":100</v>
      </c>
      <c r="N13" s="1" t="str">
        <f>IF(H13=0,"",$A$3&amp;_xlfn.TEXTJOIN($C$1,1,K13:M13)&amp;$A$4)</f>
        <v>{"ItemId":306,"Num":1,"Weight":100}</v>
      </c>
    </row>
    <row r="14" spans="5:14">
      <c r="E14" s="2">
        <v>307</v>
      </c>
      <c r="F14" s="3" t="s">
        <v>152</v>
      </c>
      <c r="H14" s="2">
        <f t="shared" si="0"/>
        <v>307</v>
      </c>
      <c r="I14" s="2">
        <v>1</v>
      </c>
      <c r="J14" s="2">
        <v>100</v>
      </c>
      <c r="K14" s="1" t="str">
        <f>$B$2&amp;$H$7&amp;$B$2&amp;$B$1&amp;$H14</f>
        <v>"ItemId":307</v>
      </c>
      <c r="L14" s="1" t="str">
        <f>$B$2&amp;$I$7&amp;$B$2&amp;$B$1&amp;$I14</f>
        <v>"Num":1</v>
      </c>
      <c r="M14" s="1" t="str">
        <f>$B$2&amp;$J$7&amp;$B$2&amp;$B$1&amp;$J14</f>
        <v>"Weight":100</v>
      </c>
      <c r="N14" s="1" t="str">
        <f>IF(H14=0,"",$A$3&amp;_xlfn.TEXTJOIN($C$1,1,K14:M14)&amp;$A$4)</f>
        <v>{"ItemId":307,"Num":1,"Weight":100}</v>
      </c>
    </row>
    <row r="15" spans="5:14">
      <c r="E15" s="2">
        <v>308</v>
      </c>
      <c r="F15" s="3" t="s">
        <v>153</v>
      </c>
      <c r="H15" s="2">
        <f t="shared" si="0"/>
        <v>308</v>
      </c>
      <c r="I15" s="2">
        <v>1</v>
      </c>
      <c r="J15" s="2">
        <v>100</v>
      </c>
      <c r="K15" s="1" t="str">
        <f>$B$2&amp;$H$7&amp;$B$2&amp;$B$1&amp;$H15</f>
        <v>"ItemId":308</v>
      </c>
      <c r="L15" s="1" t="str">
        <f>$B$2&amp;$I$7&amp;$B$2&amp;$B$1&amp;$I15</f>
        <v>"Num":1</v>
      </c>
      <c r="M15" s="1" t="str">
        <f>$B$2&amp;$J$7&amp;$B$2&amp;$B$1&amp;$J15</f>
        <v>"Weight":100</v>
      </c>
      <c r="N15" s="1" t="str">
        <f>IF(H15=0,"",$A$3&amp;_xlfn.TEXTJOIN($C$1,1,K15:M15)&amp;$A$4)</f>
        <v>{"ItemId":308,"Num":1,"Weight":100}</v>
      </c>
    </row>
    <row r="16" spans="5:14">
      <c r="E16" s="2">
        <v>309</v>
      </c>
      <c r="F16" s="3" t="s">
        <v>154</v>
      </c>
      <c r="H16" s="2">
        <f t="shared" si="0"/>
        <v>309</v>
      </c>
      <c r="I16" s="2">
        <v>1</v>
      </c>
      <c r="J16" s="2">
        <v>100</v>
      </c>
      <c r="K16" s="1" t="str">
        <f t="shared" ref="K16:K32" si="1">$B$2&amp;$H$7&amp;$B$2&amp;$B$1&amp;$H16</f>
        <v>"ItemId":309</v>
      </c>
      <c r="L16" s="1" t="str">
        <f t="shared" ref="L16:L32" si="2">$B$2&amp;$I$7&amp;$B$2&amp;$B$1&amp;$I16</f>
        <v>"Num":1</v>
      </c>
      <c r="M16" s="1" t="str">
        <f t="shared" ref="M16:M32" si="3">$B$2&amp;$J$7&amp;$B$2&amp;$B$1&amp;$J16</f>
        <v>"Weight":100</v>
      </c>
      <c r="N16" s="1" t="str">
        <f t="shared" ref="N16:N32" si="4">IF(H16=0,"",$A$3&amp;_xlfn.TEXTJOIN($C$1,1,K16:M16)&amp;$A$4)</f>
        <v>{"ItemId":309,"Num":1,"Weight":100}</v>
      </c>
    </row>
    <row r="17" spans="5:14">
      <c r="E17" s="2">
        <v>310</v>
      </c>
      <c r="F17" s="3" t="s">
        <v>155</v>
      </c>
      <c r="H17" s="2">
        <f t="shared" si="0"/>
        <v>310</v>
      </c>
      <c r="I17" s="2">
        <v>1</v>
      </c>
      <c r="J17" s="2">
        <v>100</v>
      </c>
      <c r="K17" s="1" t="str">
        <f t="shared" si="1"/>
        <v>"ItemId":310</v>
      </c>
      <c r="L17" s="1" t="str">
        <f t="shared" si="2"/>
        <v>"Num":1</v>
      </c>
      <c r="M17" s="1" t="str">
        <f t="shared" si="3"/>
        <v>"Weight":100</v>
      </c>
      <c r="N17" s="1" t="str">
        <f t="shared" si="4"/>
        <v>{"ItemId":310,"Num":1,"Weight":100}</v>
      </c>
    </row>
    <row r="18" spans="5:14">
      <c r="E18" s="2">
        <v>311</v>
      </c>
      <c r="F18" s="3" t="s">
        <v>156</v>
      </c>
      <c r="H18" s="2">
        <f t="shared" si="0"/>
        <v>311</v>
      </c>
      <c r="I18" s="2">
        <v>1</v>
      </c>
      <c r="J18" s="2">
        <v>100</v>
      </c>
      <c r="K18" s="1" t="str">
        <f t="shared" si="1"/>
        <v>"ItemId":311</v>
      </c>
      <c r="L18" s="1" t="str">
        <f t="shared" si="2"/>
        <v>"Num":1</v>
      </c>
      <c r="M18" s="1" t="str">
        <f t="shared" si="3"/>
        <v>"Weight":100</v>
      </c>
      <c r="N18" s="1" t="str">
        <f t="shared" si="4"/>
        <v>{"ItemId":311,"Num":1,"Weight":100}</v>
      </c>
    </row>
    <row r="19" spans="5:14">
      <c r="E19" s="2">
        <v>312</v>
      </c>
      <c r="F19" s="3" t="s">
        <v>157</v>
      </c>
      <c r="H19" s="2">
        <f t="shared" si="0"/>
        <v>312</v>
      </c>
      <c r="I19" s="2">
        <v>1</v>
      </c>
      <c r="J19" s="2">
        <v>100</v>
      </c>
      <c r="K19" s="1" t="str">
        <f t="shared" si="1"/>
        <v>"ItemId":312</v>
      </c>
      <c r="L19" s="1" t="str">
        <f t="shared" si="2"/>
        <v>"Num":1</v>
      </c>
      <c r="M19" s="1" t="str">
        <f t="shared" si="3"/>
        <v>"Weight":100</v>
      </c>
      <c r="N19" s="1" t="str">
        <f t="shared" si="4"/>
        <v>{"ItemId":312,"Num":1,"Weight":100}</v>
      </c>
    </row>
    <row r="20" spans="5:14">
      <c r="E20" s="2">
        <v>313</v>
      </c>
      <c r="F20" s="3" t="s">
        <v>158</v>
      </c>
      <c r="H20" s="2">
        <f t="shared" si="0"/>
        <v>313</v>
      </c>
      <c r="I20" s="2">
        <v>1</v>
      </c>
      <c r="J20" s="2">
        <v>100</v>
      </c>
      <c r="K20" s="1" t="str">
        <f t="shared" si="1"/>
        <v>"ItemId":313</v>
      </c>
      <c r="L20" s="1" t="str">
        <f t="shared" si="2"/>
        <v>"Num":1</v>
      </c>
      <c r="M20" s="1" t="str">
        <f t="shared" si="3"/>
        <v>"Weight":100</v>
      </c>
      <c r="N20" s="1" t="str">
        <f t="shared" si="4"/>
        <v>{"ItemId":313,"Num":1,"Weight":100}</v>
      </c>
    </row>
    <row r="21" spans="5:14">
      <c r="E21" s="2">
        <v>314</v>
      </c>
      <c r="F21" s="3" t="s">
        <v>159</v>
      </c>
      <c r="H21" s="2">
        <f t="shared" si="0"/>
        <v>314</v>
      </c>
      <c r="I21" s="2">
        <v>1</v>
      </c>
      <c r="J21" s="2">
        <v>10</v>
      </c>
      <c r="K21" s="1" t="str">
        <f t="shared" si="1"/>
        <v>"ItemId":314</v>
      </c>
      <c r="L21" s="1" t="str">
        <f t="shared" si="2"/>
        <v>"Num":1</v>
      </c>
      <c r="M21" s="1" t="str">
        <f t="shared" si="3"/>
        <v>"Weight":10</v>
      </c>
      <c r="N21" s="1" t="str">
        <f t="shared" si="4"/>
        <v>{"ItemId":314,"Num":1,"Weight":10}</v>
      </c>
    </row>
    <row r="22" spans="5:14">
      <c r="E22" s="2">
        <v>315</v>
      </c>
      <c r="F22" s="3" t="s">
        <v>160</v>
      </c>
      <c r="H22" s="2">
        <f t="shared" si="0"/>
        <v>315</v>
      </c>
      <c r="I22" s="2">
        <v>1</v>
      </c>
      <c r="J22" s="2">
        <v>10</v>
      </c>
      <c r="K22" s="1" t="str">
        <f t="shared" si="1"/>
        <v>"ItemId":315</v>
      </c>
      <c r="L22" s="1" t="str">
        <f t="shared" si="2"/>
        <v>"Num":1</v>
      </c>
      <c r="M22" s="1" t="str">
        <f t="shared" si="3"/>
        <v>"Weight":10</v>
      </c>
      <c r="N22" s="1" t="str">
        <f t="shared" si="4"/>
        <v>{"ItemId":315,"Num":1,"Weight":10}</v>
      </c>
    </row>
    <row r="23" spans="5:14">
      <c r="E23" s="2">
        <v>316</v>
      </c>
      <c r="F23" s="3" t="s">
        <v>161</v>
      </c>
      <c r="H23" s="2">
        <f t="shared" si="0"/>
        <v>316</v>
      </c>
      <c r="I23" s="2">
        <v>1</v>
      </c>
      <c r="J23" s="2">
        <v>10</v>
      </c>
      <c r="K23" s="1" t="str">
        <f t="shared" si="1"/>
        <v>"ItemId":316</v>
      </c>
      <c r="L23" s="1" t="str">
        <f t="shared" si="2"/>
        <v>"Num":1</v>
      </c>
      <c r="M23" s="1" t="str">
        <f t="shared" si="3"/>
        <v>"Weight":10</v>
      </c>
      <c r="N23" s="1" t="str">
        <f t="shared" si="4"/>
        <v>{"ItemId":316,"Num":1,"Weight":10}</v>
      </c>
    </row>
    <row r="24" spans="5:14">
      <c r="E24" s="2">
        <v>317</v>
      </c>
      <c r="F24" s="3" t="s">
        <v>162</v>
      </c>
      <c r="H24" s="2">
        <f t="shared" si="0"/>
        <v>317</v>
      </c>
      <c r="I24" s="2">
        <v>1</v>
      </c>
      <c r="J24" s="2">
        <v>10</v>
      </c>
      <c r="K24" s="1" t="str">
        <f t="shared" si="1"/>
        <v>"ItemId":317</v>
      </c>
      <c r="L24" s="1" t="str">
        <f t="shared" si="2"/>
        <v>"Num":1</v>
      </c>
      <c r="M24" s="1" t="str">
        <f t="shared" si="3"/>
        <v>"Weight":10</v>
      </c>
      <c r="N24" s="1" t="str">
        <f t="shared" si="4"/>
        <v>{"ItemId":317,"Num":1,"Weight":10}</v>
      </c>
    </row>
    <row r="25" spans="5:14">
      <c r="E25" s="2">
        <v>318</v>
      </c>
      <c r="F25" s="3" t="s">
        <v>163</v>
      </c>
      <c r="H25" s="2">
        <f t="shared" si="0"/>
        <v>318</v>
      </c>
      <c r="I25" s="2">
        <v>1</v>
      </c>
      <c r="J25" s="2">
        <v>10</v>
      </c>
      <c r="K25" s="1" t="str">
        <f t="shared" si="1"/>
        <v>"ItemId":318</v>
      </c>
      <c r="L25" s="1" t="str">
        <f t="shared" si="2"/>
        <v>"Num":1</v>
      </c>
      <c r="M25" s="1" t="str">
        <f t="shared" si="3"/>
        <v>"Weight":10</v>
      </c>
      <c r="N25" s="1" t="str">
        <f t="shared" si="4"/>
        <v>{"ItemId":318,"Num":1,"Weight":10}</v>
      </c>
    </row>
    <row r="26" spans="5:14">
      <c r="E26" s="2">
        <v>319</v>
      </c>
      <c r="F26" s="3" t="s">
        <v>164</v>
      </c>
      <c r="H26" s="2">
        <f t="shared" si="0"/>
        <v>319</v>
      </c>
      <c r="I26" s="2">
        <v>1</v>
      </c>
      <c r="J26" s="2">
        <v>10</v>
      </c>
      <c r="K26" s="1" t="str">
        <f t="shared" si="1"/>
        <v>"ItemId":319</v>
      </c>
      <c r="L26" s="1" t="str">
        <f t="shared" si="2"/>
        <v>"Num":1</v>
      </c>
      <c r="M26" s="1" t="str">
        <f t="shared" si="3"/>
        <v>"Weight":10</v>
      </c>
      <c r="N26" s="1" t="str">
        <f t="shared" si="4"/>
        <v>{"ItemId":319,"Num":1,"Weight":10}</v>
      </c>
    </row>
    <row r="27" spans="5:14">
      <c r="E27" s="2">
        <v>320</v>
      </c>
      <c r="F27" s="3" t="s">
        <v>165</v>
      </c>
      <c r="H27" s="2">
        <f t="shared" si="0"/>
        <v>320</v>
      </c>
      <c r="I27" s="2">
        <v>1</v>
      </c>
      <c r="J27" s="2">
        <v>10</v>
      </c>
      <c r="K27" s="1" t="str">
        <f t="shared" si="1"/>
        <v>"ItemId":320</v>
      </c>
      <c r="L27" s="1" t="str">
        <f t="shared" si="2"/>
        <v>"Num":1</v>
      </c>
      <c r="M27" s="1" t="str">
        <f t="shared" si="3"/>
        <v>"Weight":10</v>
      </c>
      <c r="N27" s="1" t="str">
        <f t="shared" si="4"/>
        <v>{"ItemId":320,"Num":1,"Weight":10}</v>
      </c>
    </row>
    <row r="28" spans="5:14">
      <c r="E28" s="2">
        <v>321</v>
      </c>
      <c r="F28" s="3" t="s">
        <v>166</v>
      </c>
      <c r="H28" s="2">
        <f t="shared" si="0"/>
        <v>321</v>
      </c>
      <c r="I28" s="2">
        <v>1</v>
      </c>
      <c r="J28" s="2">
        <v>10</v>
      </c>
      <c r="K28" s="1" t="str">
        <f t="shared" si="1"/>
        <v>"ItemId":321</v>
      </c>
      <c r="L28" s="1" t="str">
        <f t="shared" si="2"/>
        <v>"Num":1</v>
      </c>
      <c r="M28" s="1" t="str">
        <f t="shared" si="3"/>
        <v>"Weight":10</v>
      </c>
      <c r="N28" s="1" t="str">
        <f t="shared" si="4"/>
        <v>{"ItemId":321,"Num":1,"Weight":10}</v>
      </c>
    </row>
    <row r="29" spans="5:14">
      <c r="E29" s="2">
        <v>322</v>
      </c>
      <c r="F29" s="3" t="s">
        <v>167</v>
      </c>
      <c r="H29" s="2">
        <f t="shared" si="0"/>
        <v>322</v>
      </c>
      <c r="I29" s="2">
        <v>1</v>
      </c>
      <c r="J29" s="2">
        <v>10</v>
      </c>
      <c r="K29" s="1" t="str">
        <f t="shared" si="1"/>
        <v>"ItemId":322</v>
      </c>
      <c r="L29" s="1" t="str">
        <f t="shared" si="2"/>
        <v>"Num":1</v>
      </c>
      <c r="M29" s="1" t="str">
        <f t="shared" si="3"/>
        <v>"Weight":10</v>
      </c>
      <c r="N29" s="1" t="str">
        <f t="shared" si="4"/>
        <v>{"ItemId":322,"Num":1,"Weight":10}</v>
      </c>
    </row>
    <row r="30" spans="5:14">
      <c r="E30" s="2">
        <v>323</v>
      </c>
      <c r="F30" s="3" t="s">
        <v>168</v>
      </c>
      <c r="H30" s="2">
        <f t="shared" si="0"/>
        <v>323</v>
      </c>
      <c r="I30" s="2">
        <v>1</v>
      </c>
      <c r="J30" s="2">
        <v>10</v>
      </c>
      <c r="K30" s="1" t="str">
        <f t="shared" si="1"/>
        <v>"ItemId":323</v>
      </c>
      <c r="L30" s="1" t="str">
        <f t="shared" si="2"/>
        <v>"Num":1</v>
      </c>
      <c r="M30" s="1" t="str">
        <f t="shared" si="3"/>
        <v>"Weight":10</v>
      </c>
      <c r="N30" s="1" t="str">
        <f t="shared" si="4"/>
        <v>{"ItemId":323,"Num":1,"Weight":10}</v>
      </c>
    </row>
    <row r="31" spans="5:14">
      <c r="E31" s="2">
        <v>324</v>
      </c>
      <c r="F31" s="3" t="s">
        <v>169</v>
      </c>
      <c r="H31" s="2">
        <f t="shared" si="0"/>
        <v>324</v>
      </c>
      <c r="I31" s="2">
        <v>1</v>
      </c>
      <c r="J31" s="2">
        <v>10</v>
      </c>
      <c r="K31" s="1" t="str">
        <f t="shared" si="1"/>
        <v>"ItemId":324</v>
      </c>
      <c r="L31" s="1" t="str">
        <f t="shared" si="2"/>
        <v>"Num":1</v>
      </c>
      <c r="M31" s="1" t="str">
        <f t="shared" si="3"/>
        <v>"Weight":10</v>
      </c>
      <c r="N31" s="1" t="str">
        <f t="shared" si="4"/>
        <v>{"ItemId":324,"Num":1,"Weight":10}</v>
      </c>
    </row>
    <row r="32" spans="5:14">
      <c r="E32" s="2">
        <v>325</v>
      </c>
      <c r="F32" s="3" t="s">
        <v>170</v>
      </c>
      <c r="H32" s="2">
        <f t="shared" si="0"/>
        <v>325</v>
      </c>
      <c r="I32" s="2">
        <v>1</v>
      </c>
      <c r="J32" s="2">
        <v>10</v>
      </c>
      <c r="K32" s="1" t="str">
        <f t="shared" si="1"/>
        <v>"ItemId":325</v>
      </c>
      <c r="L32" s="1" t="str">
        <f t="shared" si="2"/>
        <v>"Num":1</v>
      </c>
      <c r="M32" s="1" t="str">
        <f t="shared" si="3"/>
        <v>"Weight":10</v>
      </c>
      <c r="N32" s="1" t="str">
        <f t="shared" si="4"/>
        <v>{"ItemId":325,"Num":1,"Weight":10}</v>
      </c>
    </row>
    <row r="33" spans="5:6">
      <c r="E33" s="2">
        <v>401</v>
      </c>
      <c r="F33" s="4" t="s">
        <v>171</v>
      </c>
    </row>
    <row r="34" spans="5:6">
      <c r="E34" s="2">
        <v>402</v>
      </c>
      <c r="F34" s="4" t="s">
        <v>172</v>
      </c>
    </row>
    <row r="35" spans="5:8">
      <c r="E35" s="2">
        <v>403</v>
      </c>
      <c r="F35" s="4" t="s">
        <v>173</v>
      </c>
      <c r="H35" s="1" t="s">
        <v>174</v>
      </c>
    </row>
    <row r="36" spans="5:11">
      <c r="E36" s="2">
        <v>404</v>
      </c>
      <c r="F36" s="4" t="s">
        <v>175</v>
      </c>
      <c r="H36" s="1" t="s">
        <v>36</v>
      </c>
      <c r="I36" s="1" t="s">
        <v>37</v>
      </c>
      <c r="J36" s="1" t="s">
        <v>38</v>
      </c>
      <c r="K36" s="6" t="str">
        <f>$A$1&amp;_xlfn.TEXTJOIN($C$1,TRUE,N37:N61)&amp;$A$2</f>
        <v>[{"ItemId":401,"Num":1,"Weight":100},{"ItemId":402,"Num":1,"Weight":100},{"ItemId":403,"Num":1,"Weight":100},{"ItemId":404,"Num":1,"Weight":100},{"ItemId":405,"Num":1,"Weight":100},{"ItemId":406,"Num":1,"Weight":100},{"ItemId":407,"Num":1,"Weight":100},{"ItemId":408,"Num":1,"Weight":100},{"ItemId":409,"Num":1,"Weight":100},{"ItemId":410,"Num":1,"Weight":100},{"ItemId":411,"Num":1,"Weight":100},{"ItemId":412,"Num":1,"Weight":100},{"ItemId":413,"Num":1,"Weight":100},{"ItemId":414,"Num":1,"Weight":15},{"ItemId":415,"Num":1,"Weight":15},{"ItemId":416,"Num":1,"Weight":15},{"ItemId":417,"Num":1,"Weight":15},{"ItemId":418,"Num":1,"Weight":15},{"ItemId":419,"Num":1,"Weight":15},{"ItemId":420,"Num":1,"Weight":15},{"ItemId":421,"Num":1,"Weight":15},{"ItemId":422,"Num":1,"Weight":15},{"ItemId":423,"Num":1,"Weight":15},{"ItemId":424,"Num":1,"Weight":15},{"ItemId":425,"Num":1,"Weight":15}]</v>
      </c>
    </row>
    <row r="37" spans="5:14">
      <c r="E37" s="2">
        <v>405</v>
      </c>
      <c r="F37" s="4" t="s">
        <v>176</v>
      </c>
      <c r="H37" s="2">
        <f>E33</f>
        <v>401</v>
      </c>
      <c r="I37" s="2">
        <v>1</v>
      </c>
      <c r="J37" s="2">
        <v>100</v>
      </c>
      <c r="K37" s="1" t="str">
        <f>$B$2&amp;$H$7&amp;$B$2&amp;$B$1&amp;$H37</f>
        <v>"ItemId":401</v>
      </c>
      <c r="L37" s="1" t="str">
        <f>$B$2&amp;$I$7&amp;$B$2&amp;$B$1&amp;$I37</f>
        <v>"Num":1</v>
      </c>
      <c r="M37" s="1" t="str">
        <f>$B$2&amp;$J$7&amp;$B$2&amp;$B$1&amp;$J37</f>
        <v>"Weight":100</v>
      </c>
      <c r="N37" s="1" t="str">
        <f>IF(H37=0,"",$A$3&amp;_xlfn.TEXTJOIN($C$1,1,K37:M37)&amp;$A$4)</f>
        <v>{"ItemId":401,"Num":1,"Weight":100}</v>
      </c>
    </row>
    <row r="38" spans="5:14">
      <c r="E38" s="2">
        <v>406</v>
      </c>
      <c r="F38" s="4" t="s">
        <v>177</v>
      </c>
      <c r="H38" s="2">
        <f t="shared" ref="H38:H61" si="5">E34</f>
        <v>402</v>
      </c>
      <c r="I38" s="2">
        <v>1</v>
      </c>
      <c r="J38" s="2">
        <v>100</v>
      </c>
      <c r="K38" s="1" t="str">
        <f>$B$2&amp;$H$7&amp;$B$2&amp;$B$1&amp;$H38</f>
        <v>"ItemId":402</v>
      </c>
      <c r="L38" s="1" t="str">
        <f>$B$2&amp;$I$7&amp;$B$2&amp;$B$1&amp;$I38</f>
        <v>"Num":1</v>
      </c>
      <c r="M38" s="1" t="str">
        <f>$B$2&amp;$J$7&amp;$B$2&amp;$B$1&amp;$J38</f>
        <v>"Weight":100</v>
      </c>
      <c r="N38" s="1" t="str">
        <f>IF(H38=0,"",$A$3&amp;_xlfn.TEXTJOIN($C$1,1,K38:M38)&amp;$A$4)</f>
        <v>{"ItemId":402,"Num":1,"Weight":100}</v>
      </c>
    </row>
    <row r="39" spans="5:14">
      <c r="E39" s="2">
        <v>407</v>
      </c>
      <c r="F39" s="4" t="s">
        <v>178</v>
      </c>
      <c r="H39" s="2">
        <f t="shared" si="5"/>
        <v>403</v>
      </c>
      <c r="I39" s="2">
        <v>1</v>
      </c>
      <c r="J39" s="2">
        <v>100</v>
      </c>
      <c r="K39" s="1" t="str">
        <f>$B$2&amp;$H$7&amp;$B$2&amp;$B$1&amp;$H39</f>
        <v>"ItemId":403</v>
      </c>
      <c r="L39" s="1" t="str">
        <f>$B$2&amp;$I$7&amp;$B$2&amp;$B$1&amp;$I39</f>
        <v>"Num":1</v>
      </c>
      <c r="M39" s="1" t="str">
        <f>$B$2&amp;$J$7&amp;$B$2&amp;$B$1&amp;$J39</f>
        <v>"Weight":100</v>
      </c>
      <c r="N39" s="1" t="str">
        <f>IF(H39=0,"",$A$3&amp;_xlfn.TEXTJOIN($C$1,1,K39:M39)&amp;$A$4)</f>
        <v>{"ItemId":403,"Num":1,"Weight":100}</v>
      </c>
    </row>
    <row r="40" spans="5:14">
      <c r="E40" s="2">
        <v>408</v>
      </c>
      <c r="F40" s="4" t="s">
        <v>179</v>
      </c>
      <c r="H40" s="2">
        <f t="shared" si="5"/>
        <v>404</v>
      </c>
      <c r="I40" s="2">
        <v>1</v>
      </c>
      <c r="J40" s="2">
        <v>100</v>
      </c>
      <c r="K40" s="1" t="str">
        <f>$B$2&amp;$H$7&amp;$B$2&amp;$B$1&amp;$H40</f>
        <v>"ItemId":404</v>
      </c>
      <c r="L40" s="1" t="str">
        <f>$B$2&amp;$I$7&amp;$B$2&amp;$B$1&amp;$I40</f>
        <v>"Num":1</v>
      </c>
      <c r="M40" s="1" t="str">
        <f>$B$2&amp;$J$7&amp;$B$2&amp;$B$1&amp;$J40</f>
        <v>"Weight":100</v>
      </c>
      <c r="N40" s="1" t="str">
        <f>IF(H40=0,"",$A$3&amp;_xlfn.TEXTJOIN($C$1,1,K40:M40)&amp;$A$4)</f>
        <v>{"ItemId":404,"Num":1,"Weight":100}</v>
      </c>
    </row>
    <row r="41" spans="5:14">
      <c r="E41" s="2">
        <v>409</v>
      </c>
      <c r="F41" s="4" t="s">
        <v>180</v>
      </c>
      <c r="H41" s="2">
        <f t="shared" si="5"/>
        <v>405</v>
      </c>
      <c r="I41" s="2">
        <v>1</v>
      </c>
      <c r="J41" s="2">
        <v>100</v>
      </c>
      <c r="K41" s="1" t="str">
        <f>$B$2&amp;$H$7&amp;$B$2&amp;$B$1&amp;$H41</f>
        <v>"ItemId":405</v>
      </c>
      <c r="L41" s="1" t="str">
        <f>$B$2&amp;$I$7&amp;$B$2&amp;$B$1&amp;$I41</f>
        <v>"Num":1</v>
      </c>
      <c r="M41" s="1" t="str">
        <f>$B$2&amp;$J$7&amp;$B$2&amp;$B$1&amp;$J41</f>
        <v>"Weight":100</v>
      </c>
      <c r="N41" s="1" t="str">
        <f>IF(H41=0,"",$A$3&amp;_xlfn.TEXTJOIN($C$1,1,K41:M41)&amp;$A$4)</f>
        <v>{"ItemId":405,"Num":1,"Weight":100}</v>
      </c>
    </row>
    <row r="42" spans="5:14">
      <c r="E42" s="2">
        <v>410</v>
      </c>
      <c r="F42" s="4" t="s">
        <v>181</v>
      </c>
      <c r="H42" s="2">
        <f t="shared" si="5"/>
        <v>406</v>
      </c>
      <c r="I42" s="2">
        <v>1</v>
      </c>
      <c r="J42" s="2">
        <v>100</v>
      </c>
      <c r="K42" s="1" t="str">
        <f>$B$2&amp;$H$7&amp;$B$2&amp;$B$1&amp;$H42</f>
        <v>"ItemId":406</v>
      </c>
      <c r="L42" s="1" t="str">
        <f>$B$2&amp;$I$7&amp;$B$2&amp;$B$1&amp;$I42</f>
        <v>"Num":1</v>
      </c>
      <c r="M42" s="1" t="str">
        <f>$B$2&amp;$J$7&amp;$B$2&amp;$B$1&amp;$J42</f>
        <v>"Weight":100</v>
      </c>
      <c r="N42" s="1" t="str">
        <f>IF(H42=0,"",$A$3&amp;_xlfn.TEXTJOIN($C$1,1,K42:M42)&amp;$A$4)</f>
        <v>{"ItemId":406,"Num":1,"Weight":100}</v>
      </c>
    </row>
    <row r="43" spans="5:14">
      <c r="E43" s="2">
        <v>411</v>
      </c>
      <c r="F43" s="4" t="s">
        <v>182</v>
      </c>
      <c r="H43" s="2">
        <f t="shared" si="5"/>
        <v>407</v>
      </c>
      <c r="I43" s="2">
        <v>1</v>
      </c>
      <c r="J43" s="2">
        <v>100</v>
      </c>
      <c r="K43" s="1" t="str">
        <f>$B$2&amp;$H$7&amp;$B$2&amp;$B$1&amp;$H43</f>
        <v>"ItemId":407</v>
      </c>
      <c r="L43" s="1" t="str">
        <f>$B$2&amp;$I$7&amp;$B$2&amp;$B$1&amp;$I43</f>
        <v>"Num":1</v>
      </c>
      <c r="M43" s="1" t="str">
        <f>$B$2&amp;$J$7&amp;$B$2&amp;$B$1&amp;$J43</f>
        <v>"Weight":100</v>
      </c>
      <c r="N43" s="1" t="str">
        <f>IF(H43=0,"",$A$3&amp;_xlfn.TEXTJOIN($C$1,1,K43:M43)&amp;$A$4)</f>
        <v>{"ItemId":407,"Num":1,"Weight":100}</v>
      </c>
    </row>
    <row r="44" spans="5:14">
      <c r="E44" s="2">
        <v>412</v>
      </c>
      <c r="F44" s="4" t="s">
        <v>183</v>
      </c>
      <c r="H44" s="2">
        <f t="shared" si="5"/>
        <v>408</v>
      </c>
      <c r="I44" s="2">
        <v>1</v>
      </c>
      <c r="J44" s="2">
        <v>100</v>
      </c>
      <c r="K44" s="1" t="str">
        <f>$B$2&amp;$H$7&amp;$B$2&amp;$B$1&amp;$H44</f>
        <v>"ItemId":408</v>
      </c>
      <c r="L44" s="1" t="str">
        <f>$B$2&amp;$I$7&amp;$B$2&amp;$B$1&amp;$I44</f>
        <v>"Num":1</v>
      </c>
      <c r="M44" s="1" t="str">
        <f>$B$2&amp;$J$7&amp;$B$2&amp;$B$1&amp;$J44</f>
        <v>"Weight":100</v>
      </c>
      <c r="N44" s="1" t="str">
        <f>IF(H44=0,"",$A$3&amp;_xlfn.TEXTJOIN($C$1,1,K44:M44)&amp;$A$4)</f>
        <v>{"ItemId":408,"Num":1,"Weight":100}</v>
      </c>
    </row>
    <row r="45" spans="5:14">
      <c r="E45" s="2">
        <v>413</v>
      </c>
      <c r="F45" s="4" t="s">
        <v>184</v>
      </c>
      <c r="H45" s="2">
        <f t="shared" si="5"/>
        <v>409</v>
      </c>
      <c r="I45" s="2">
        <v>1</v>
      </c>
      <c r="J45" s="2">
        <v>100</v>
      </c>
      <c r="K45" s="1" t="str">
        <f>$B$2&amp;$H$7&amp;$B$2&amp;$B$1&amp;$H45</f>
        <v>"ItemId":409</v>
      </c>
      <c r="L45" s="1" t="str">
        <f>$B$2&amp;$I$7&amp;$B$2&amp;$B$1&amp;$I45</f>
        <v>"Num":1</v>
      </c>
      <c r="M45" s="1" t="str">
        <f>$B$2&amp;$J$7&amp;$B$2&amp;$B$1&amp;$J45</f>
        <v>"Weight":100</v>
      </c>
      <c r="N45" s="1" t="str">
        <f>IF(H45=0,"",$A$3&amp;_xlfn.TEXTJOIN($C$1,1,K45:M45)&amp;$A$4)</f>
        <v>{"ItemId":409,"Num":1,"Weight":100}</v>
      </c>
    </row>
    <row r="46" spans="5:14">
      <c r="E46" s="2">
        <v>414</v>
      </c>
      <c r="F46" s="4" t="s">
        <v>185</v>
      </c>
      <c r="H46" s="2">
        <f t="shared" si="5"/>
        <v>410</v>
      </c>
      <c r="I46" s="2">
        <v>1</v>
      </c>
      <c r="J46" s="2">
        <v>100</v>
      </c>
      <c r="K46" s="1" t="str">
        <f>$B$2&amp;$H$7&amp;$B$2&amp;$B$1&amp;$H46</f>
        <v>"ItemId":410</v>
      </c>
      <c r="L46" s="1" t="str">
        <f>$B$2&amp;$I$7&amp;$B$2&amp;$B$1&amp;$I46</f>
        <v>"Num":1</v>
      </c>
      <c r="M46" s="1" t="str">
        <f>$B$2&amp;$J$7&amp;$B$2&amp;$B$1&amp;$J46</f>
        <v>"Weight":100</v>
      </c>
      <c r="N46" s="1" t="str">
        <f>IF(H46=0,"",$A$3&amp;_xlfn.TEXTJOIN($C$1,1,K46:M46)&amp;$A$4)</f>
        <v>{"ItemId":410,"Num":1,"Weight":100}</v>
      </c>
    </row>
    <row r="47" spans="5:14">
      <c r="E47" s="2">
        <v>415</v>
      </c>
      <c r="F47" s="4" t="s">
        <v>186</v>
      </c>
      <c r="H47" s="2">
        <f t="shared" si="5"/>
        <v>411</v>
      </c>
      <c r="I47" s="2">
        <v>1</v>
      </c>
      <c r="J47" s="2">
        <v>100</v>
      </c>
      <c r="K47" s="1" t="str">
        <f>$B$2&amp;$H$7&amp;$B$2&amp;$B$1&amp;$H47</f>
        <v>"ItemId":411</v>
      </c>
      <c r="L47" s="1" t="str">
        <f>$B$2&amp;$I$7&amp;$B$2&amp;$B$1&amp;$I47</f>
        <v>"Num":1</v>
      </c>
      <c r="M47" s="1" t="str">
        <f>$B$2&amp;$J$7&amp;$B$2&amp;$B$1&amp;$J47</f>
        <v>"Weight":100</v>
      </c>
      <c r="N47" s="1" t="str">
        <f>IF(H47=0,"",$A$3&amp;_xlfn.TEXTJOIN($C$1,1,K47:M47)&amp;$A$4)</f>
        <v>{"ItemId":411,"Num":1,"Weight":100}</v>
      </c>
    </row>
    <row r="48" spans="5:14">
      <c r="E48" s="2">
        <v>416</v>
      </c>
      <c r="F48" s="4" t="s">
        <v>187</v>
      </c>
      <c r="H48" s="2">
        <f t="shared" si="5"/>
        <v>412</v>
      </c>
      <c r="I48" s="2">
        <v>1</v>
      </c>
      <c r="J48" s="2">
        <v>100</v>
      </c>
      <c r="K48" s="1" t="str">
        <f>$B$2&amp;$H$7&amp;$B$2&amp;$B$1&amp;$H48</f>
        <v>"ItemId":412</v>
      </c>
      <c r="L48" s="1" t="str">
        <f>$B$2&amp;$I$7&amp;$B$2&amp;$B$1&amp;$I48</f>
        <v>"Num":1</v>
      </c>
      <c r="M48" s="1" t="str">
        <f>$B$2&amp;$J$7&amp;$B$2&amp;$B$1&amp;$J48</f>
        <v>"Weight":100</v>
      </c>
      <c r="N48" s="1" t="str">
        <f>IF(H48=0,"",$A$3&amp;_xlfn.TEXTJOIN($C$1,1,K48:M48)&amp;$A$4)</f>
        <v>{"ItemId":412,"Num":1,"Weight":100}</v>
      </c>
    </row>
    <row r="49" spans="5:14">
      <c r="E49" s="2">
        <v>417</v>
      </c>
      <c r="F49" s="4" t="s">
        <v>188</v>
      </c>
      <c r="H49" s="2">
        <f t="shared" si="5"/>
        <v>413</v>
      </c>
      <c r="I49" s="2">
        <v>1</v>
      </c>
      <c r="J49" s="2">
        <v>100</v>
      </c>
      <c r="K49" s="1" t="str">
        <f>$B$2&amp;$H$7&amp;$B$2&amp;$B$1&amp;$H49</f>
        <v>"ItemId":413</v>
      </c>
      <c r="L49" s="1" t="str">
        <f>$B$2&amp;$I$7&amp;$B$2&amp;$B$1&amp;$I49</f>
        <v>"Num":1</v>
      </c>
      <c r="M49" s="1" t="str">
        <f>$B$2&amp;$J$7&amp;$B$2&amp;$B$1&amp;$J49</f>
        <v>"Weight":100</v>
      </c>
      <c r="N49" s="1" t="str">
        <f>IF(H49=0,"",$A$3&amp;_xlfn.TEXTJOIN($C$1,1,K49:M49)&amp;$A$4)</f>
        <v>{"ItemId":413,"Num":1,"Weight":100}</v>
      </c>
    </row>
    <row r="50" spans="5:14">
      <c r="E50" s="2">
        <v>418</v>
      </c>
      <c r="F50" s="4" t="s">
        <v>189</v>
      </c>
      <c r="H50" s="2">
        <f t="shared" si="5"/>
        <v>414</v>
      </c>
      <c r="I50" s="2">
        <v>1</v>
      </c>
      <c r="J50" s="2">
        <v>15</v>
      </c>
      <c r="K50" s="1" t="str">
        <f>$B$2&amp;$H$7&amp;$B$2&amp;$B$1&amp;$H50</f>
        <v>"ItemId":414</v>
      </c>
      <c r="L50" s="1" t="str">
        <f>$B$2&amp;$I$7&amp;$B$2&amp;$B$1&amp;$I50</f>
        <v>"Num":1</v>
      </c>
      <c r="M50" s="1" t="str">
        <f>$B$2&amp;$J$7&amp;$B$2&amp;$B$1&amp;$J50</f>
        <v>"Weight":15</v>
      </c>
      <c r="N50" s="1" t="str">
        <f>IF(H50=0,"",$A$3&amp;_xlfn.TEXTJOIN($C$1,1,K50:M50)&amp;$A$4)</f>
        <v>{"ItemId":414,"Num":1,"Weight":15}</v>
      </c>
    </row>
    <row r="51" spans="5:14">
      <c r="E51" s="2">
        <v>419</v>
      </c>
      <c r="F51" s="4" t="s">
        <v>190</v>
      </c>
      <c r="H51" s="2">
        <f t="shared" si="5"/>
        <v>415</v>
      </c>
      <c r="I51" s="2">
        <v>1</v>
      </c>
      <c r="J51" s="2">
        <v>15</v>
      </c>
      <c r="K51" s="1" t="str">
        <f>$B$2&amp;$H$7&amp;$B$2&amp;$B$1&amp;$H51</f>
        <v>"ItemId":415</v>
      </c>
      <c r="L51" s="1" t="str">
        <f>$B$2&amp;$I$7&amp;$B$2&amp;$B$1&amp;$I51</f>
        <v>"Num":1</v>
      </c>
      <c r="M51" s="1" t="str">
        <f>$B$2&amp;$J$7&amp;$B$2&amp;$B$1&amp;$J51</f>
        <v>"Weight":15</v>
      </c>
      <c r="N51" s="1" t="str">
        <f>IF(H51=0,"",$A$3&amp;_xlfn.TEXTJOIN($C$1,1,K51:M51)&amp;$A$4)</f>
        <v>{"ItemId":415,"Num":1,"Weight":15}</v>
      </c>
    </row>
    <row r="52" spans="5:14">
      <c r="E52" s="2">
        <v>420</v>
      </c>
      <c r="F52" s="4" t="s">
        <v>191</v>
      </c>
      <c r="H52" s="2">
        <f t="shared" si="5"/>
        <v>416</v>
      </c>
      <c r="I52" s="2">
        <v>1</v>
      </c>
      <c r="J52" s="2">
        <v>15</v>
      </c>
      <c r="K52" s="1" t="str">
        <f>$B$2&amp;$H$7&amp;$B$2&amp;$B$1&amp;$H52</f>
        <v>"ItemId":416</v>
      </c>
      <c r="L52" s="1" t="str">
        <f>$B$2&amp;$I$7&amp;$B$2&amp;$B$1&amp;$I52</f>
        <v>"Num":1</v>
      </c>
      <c r="M52" s="1" t="str">
        <f>$B$2&amp;$J$7&amp;$B$2&amp;$B$1&amp;$J52</f>
        <v>"Weight":15</v>
      </c>
      <c r="N52" s="1" t="str">
        <f>IF(H52=0,"",$A$3&amp;_xlfn.TEXTJOIN($C$1,1,K52:M52)&amp;$A$4)</f>
        <v>{"ItemId":416,"Num":1,"Weight":15}</v>
      </c>
    </row>
    <row r="53" spans="5:14">
      <c r="E53" s="2">
        <v>421</v>
      </c>
      <c r="F53" s="4" t="s">
        <v>192</v>
      </c>
      <c r="H53" s="2">
        <f t="shared" si="5"/>
        <v>417</v>
      </c>
      <c r="I53" s="2">
        <v>1</v>
      </c>
      <c r="J53" s="2">
        <v>15</v>
      </c>
      <c r="K53" s="1" t="str">
        <f>$B$2&amp;$H$7&amp;$B$2&amp;$B$1&amp;$H53</f>
        <v>"ItemId":417</v>
      </c>
      <c r="L53" s="1" t="str">
        <f>$B$2&amp;$I$7&amp;$B$2&amp;$B$1&amp;$I53</f>
        <v>"Num":1</v>
      </c>
      <c r="M53" s="1" t="str">
        <f>$B$2&amp;$J$7&amp;$B$2&amp;$B$1&amp;$J53</f>
        <v>"Weight":15</v>
      </c>
      <c r="N53" s="1" t="str">
        <f>IF(H53=0,"",$A$3&amp;_xlfn.TEXTJOIN($C$1,1,K53:M53)&amp;$A$4)</f>
        <v>{"ItemId":417,"Num":1,"Weight":15}</v>
      </c>
    </row>
    <row r="54" spans="5:14">
      <c r="E54" s="2">
        <v>422</v>
      </c>
      <c r="F54" s="4" t="s">
        <v>193</v>
      </c>
      <c r="H54" s="2">
        <f t="shared" si="5"/>
        <v>418</v>
      </c>
      <c r="I54" s="2">
        <v>1</v>
      </c>
      <c r="J54" s="2">
        <v>15</v>
      </c>
      <c r="K54" s="1" t="str">
        <f>$B$2&amp;$H$7&amp;$B$2&amp;$B$1&amp;$H54</f>
        <v>"ItemId":418</v>
      </c>
      <c r="L54" s="1" t="str">
        <f>$B$2&amp;$I$7&amp;$B$2&amp;$B$1&amp;$I54</f>
        <v>"Num":1</v>
      </c>
      <c r="M54" s="1" t="str">
        <f>$B$2&amp;$J$7&amp;$B$2&amp;$B$1&amp;$J54</f>
        <v>"Weight":15</v>
      </c>
      <c r="N54" s="1" t="str">
        <f>IF(H54=0,"",$A$3&amp;_xlfn.TEXTJOIN($C$1,1,K54:M54)&amp;$A$4)</f>
        <v>{"ItemId":418,"Num":1,"Weight":15}</v>
      </c>
    </row>
    <row r="55" spans="5:14">
      <c r="E55" s="2">
        <v>423</v>
      </c>
      <c r="F55" s="4" t="s">
        <v>194</v>
      </c>
      <c r="H55" s="2">
        <f t="shared" si="5"/>
        <v>419</v>
      </c>
      <c r="I55" s="2">
        <v>1</v>
      </c>
      <c r="J55" s="2">
        <v>15</v>
      </c>
      <c r="K55" s="1" t="str">
        <f>$B$2&amp;$H$7&amp;$B$2&amp;$B$1&amp;$H55</f>
        <v>"ItemId":419</v>
      </c>
      <c r="L55" s="1" t="str">
        <f>$B$2&amp;$I$7&amp;$B$2&amp;$B$1&amp;$I55</f>
        <v>"Num":1</v>
      </c>
      <c r="M55" s="1" t="str">
        <f>$B$2&amp;$J$7&amp;$B$2&amp;$B$1&amp;$J55</f>
        <v>"Weight":15</v>
      </c>
      <c r="N55" s="1" t="str">
        <f>IF(H55=0,"",$A$3&amp;_xlfn.TEXTJOIN($C$1,1,K55:M55)&amp;$A$4)</f>
        <v>{"ItemId":419,"Num":1,"Weight":15}</v>
      </c>
    </row>
    <row r="56" spans="5:14">
      <c r="E56" s="2">
        <v>424</v>
      </c>
      <c r="F56" s="4" t="s">
        <v>195</v>
      </c>
      <c r="H56" s="2">
        <f t="shared" si="5"/>
        <v>420</v>
      </c>
      <c r="I56" s="2">
        <v>1</v>
      </c>
      <c r="J56" s="2">
        <v>15</v>
      </c>
      <c r="K56" s="1" t="str">
        <f>$B$2&amp;$H$7&amp;$B$2&amp;$B$1&amp;$H56</f>
        <v>"ItemId":420</v>
      </c>
      <c r="L56" s="1" t="str">
        <f>$B$2&amp;$I$7&amp;$B$2&amp;$B$1&amp;$I56</f>
        <v>"Num":1</v>
      </c>
      <c r="M56" s="1" t="str">
        <f>$B$2&amp;$J$7&amp;$B$2&amp;$B$1&amp;$J56</f>
        <v>"Weight":15</v>
      </c>
      <c r="N56" s="1" t="str">
        <f>IF(H56=0,"",$A$3&amp;_xlfn.TEXTJOIN($C$1,1,K56:M56)&amp;$A$4)</f>
        <v>{"ItemId":420,"Num":1,"Weight":15}</v>
      </c>
    </row>
    <row r="57" spans="5:14">
      <c r="E57" s="2">
        <v>425</v>
      </c>
      <c r="F57" s="4" t="s">
        <v>196</v>
      </c>
      <c r="H57" s="2">
        <f t="shared" si="5"/>
        <v>421</v>
      </c>
      <c r="I57" s="2">
        <v>1</v>
      </c>
      <c r="J57" s="2">
        <v>15</v>
      </c>
      <c r="K57" s="1" t="str">
        <f>$B$2&amp;$H$7&amp;$B$2&amp;$B$1&amp;$H57</f>
        <v>"ItemId":421</v>
      </c>
      <c r="L57" s="1" t="str">
        <f>$B$2&amp;$I$7&amp;$B$2&amp;$B$1&amp;$I57</f>
        <v>"Num":1</v>
      </c>
      <c r="M57" s="1" t="str">
        <f>$B$2&amp;$J$7&amp;$B$2&amp;$B$1&amp;$J57</f>
        <v>"Weight":15</v>
      </c>
      <c r="N57" s="1" t="str">
        <f>IF(H57=0,"",$A$3&amp;_xlfn.TEXTJOIN($C$1,1,K57:M57)&amp;$A$4)</f>
        <v>{"ItemId":421,"Num":1,"Weight":15}</v>
      </c>
    </row>
    <row r="58" spans="5:14">
      <c r="E58" s="2">
        <v>501</v>
      </c>
      <c r="F58" s="5" t="s">
        <v>197</v>
      </c>
      <c r="H58" s="2">
        <f t="shared" si="5"/>
        <v>422</v>
      </c>
      <c r="I58" s="2">
        <v>1</v>
      </c>
      <c r="J58" s="2">
        <v>15</v>
      </c>
      <c r="K58" s="1" t="str">
        <f>$B$2&amp;$H$7&amp;$B$2&amp;$B$1&amp;$H58</f>
        <v>"ItemId":422</v>
      </c>
      <c r="L58" s="1" t="str">
        <f>$B$2&amp;$I$7&amp;$B$2&amp;$B$1&amp;$I58</f>
        <v>"Num":1</v>
      </c>
      <c r="M58" s="1" t="str">
        <f>$B$2&amp;$J$7&amp;$B$2&amp;$B$1&amp;$J58</f>
        <v>"Weight":15</v>
      </c>
      <c r="N58" s="1" t="str">
        <f>IF(H58=0,"",$A$3&amp;_xlfn.TEXTJOIN($C$1,1,K58:M58)&amp;$A$4)</f>
        <v>{"ItemId":422,"Num":1,"Weight":15}</v>
      </c>
    </row>
    <row r="59" spans="5:14">
      <c r="E59" s="2">
        <v>502</v>
      </c>
      <c r="F59" s="5" t="s">
        <v>198</v>
      </c>
      <c r="H59" s="2">
        <f t="shared" si="5"/>
        <v>423</v>
      </c>
      <c r="I59" s="2">
        <v>1</v>
      </c>
      <c r="J59" s="2">
        <v>15</v>
      </c>
      <c r="K59" s="1" t="str">
        <f>$B$2&amp;$H$7&amp;$B$2&amp;$B$1&amp;$H59</f>
        <v>"ItemId":423</v>
      </c>
      <c r="L59" s="1" t="str">
        <f>$B$2&amp;$I$7&amp;$B$2&amp;$B$1&amp;$I59</f>
        <v>"Num":1</v>
      </c>
      <c r="M59" s="1" t="str">
        <f>$B$2&amp;$J$7&amp;$B$2&amp;$B$1&amp;$J59</f>
        <v>"Weight":15</v>
      </c>
      <c r="N59" s="1" t="str">
        <f>IF(H59=0,"",$A$3&amp;_xlfn.TEXTJOIN($C$1,1,K59:M59)&amp;$A$4)</f>
        <v>{"ItemId":423,"Num":1,"Weight":15}</v>
      </c>
    </row>
    <row r="60" spans="5:14">
      <c r="E60" s="2">
        <v>503</v>
      </c>
      <c r="F60" s="5" t="s">
        <v>199</v>
      </c>
      <c r="H60" s="2">
        <f t="shared" si="5"/>
        <v>424</v>
      </c>
      <c r="I60" s="2">
        <v>1</v>
      </c>
      <c r="J60" s="2">
        <v>15</v>
      </c>
      <c r="K60" s="1" t="str">
        <f>$B$2&amp;$H$7&amp;$B$2&amp;$B$1&amp;$H60</f>
        <v>"ItemId":424</v>
      </c>
      <c r="L60" s="1" t="str">
        <f>$B$2&amp;$I$7&amp;$B$2&amp;$B$1&amp;$I60</f>
        <v>"Num":1</v>
      </c>
      <c r="M60" s="1" t="str">
        <f>$B$2&amp;$J$7&amp;$B$2&amp;$B$1&amp;$J60</f>
        <v>"Weight":15</v>
      </c>
      <c r="N60" s="1" t="str">
        <f>IF(H60=0,"",$A$3&amp;_xlfn.TEXTJOIN($C$1,1,K60:M60)&amp;$A$4)</f>
        <v>{"ItemId":424,"Num":1,"Weight":15}</v>
      </c>
    </row>
    <row r="61" spans="5:14">
      <c r="E61" s="2">
        <v>504</v>
      </c>
      <c r="F61" s="5" t="s">
        <v>200</v>
      </c>
      <c r="H61" s="2">
        <f t="shared" si="5"/>
        <v>425</v>
      </c>
      <c r="I61" s="2">
        <v>1</v>
      </c>
      <c r="J61" s="2">
        <v>15</v>
      </c>
      <c r="K61" s="1" t="str">
        <f>$B$2&amp;$H$7&amp;$B$2&amp;$B$1&amp;$H61</f>
        <v>"ItemId":425</v>
      </c>
      <c r="L61" s="1" t="str">
        <f>$B$2&amp;$I$7&amp;$B$2&amp;$B$1&amp;$I61</f>
        <v>"Num":1</v>
      </c>
      <c r="M61" s="1" t="str">
        <f>$B$2&amp;$J$7&amp;$B$2&amp;$B$1&amp;$J61</f>
        <v>"Weight":15</v>
      </c>
      <c r="N61" s="1" t="str">
        <f>IF(H61=0,"",$A$3&amp;_xlfn.TEXTJOIN($C$1,1,K61:M61)&amp;$A$4)</f>
        <v>{"ItemId":425,"Num":1,"Weight":15}</v>
      </c>
    </row>
    <row r="62" spans="5:6">
      <c r="E62" s="2">
        <v>505</v>
      </c>
      <c r="F62" s="5" t="s">
        <v>201</v>
      </c>
    </row>
    <row r="63" spans="5:6">
      <c r="E63" s="2">
        <v>506</v>
      </c>
      <c r="F63" s="5" t="s">
        <v>202</v>
      </c>
    </row>
    <row r="64" spans="5:8">
      <c r="E64" s="2">
        <v>507</v>
      </c>
      <c r="F64" s="5" t="s">
        <v>203</v>
      </c>
      <c r="H64" s="1" t="s">
        <v>204</v>
      </c>
    </row>
    <row r="65" spans="5:11">
      <c r="E65" s="2">
        <v>508</v>
      </c>
      <c r="F65" s="5" t="s">
        <v>205</v>
      </c>
      <c r="H65" s="1" t="s">
        <v>36</v>
      </c>
      <c r="I65" s="1" t="s">
        <v>37</v>
      </c>
      <c r="J65" s="1" t="s">
        <v>38</v>
      </c>
      <c r="K65" s="6" t="str">
        <f>$A$1&amp;_xlfn.TEXTJOIN($C$1,TRUE,N66:N91)&amp;$A$2</f>
        <v>[{"ItemId":501,"Num":1,"Weight":100},{"ItemId":502,"Num":1,"Weight":100},{"ItemId":503,"Num":1,"Weight":100},{"ItemId":504,"Num":1,"Weight":100},{"ItemId":505,"Num":1,"Weight":100},{"ItemId":506,"Num":1,"Weight":100},{"ItemId":507,"Num":1,"Weight":100},{"ItemId":508,"Num":1,"Weight":100},{"ItemId":509,"Num":1,"Weight":100},{"ItemId":510,"Num":1,"Weight":100},{"ItemId":511,"Num":1,"Weight":100},{"ItemId":512,"Num":1,"Weight":100},{"ItemId":513,"Num":1,"Weight":100},{"ItemId":514,"Num":1,"Weight":25},{"ItemId":515,"Num":1,"Weight":25},{"ItemId":516,"Num":1,"Weight":25},{"ItemId":517,"Num":1,"Weight":25},{"ItemId":518,"Num":1,"Weight":25},{"ItemId":519,"Num":1,"Weight":25},{"ItemId":520,"Num":1,"Weight":25},{"ItemId":521,"Num":1,"Weight":25},{"ItemId":522,"Num":1,"Weight":25},{"ItemId":523,"Num":1,"Weight":25},{"ItemId":524,"Num":1,"Weight":25},{"ItemId":525,"Num":1,"Weight":25},{"ItemId":526,"Num":1,"Weight":100}]</v>
      </c>
    </row>
    <row r="66" spans="5:14">
      <c r="E66" s="2">
        <v>509</v>
      </c>
      <c r="F66" s="5" t="s">
        <v>206</v>
      </c>
      <c r="H66" s="2">
        <f>E58</f>
        <v>501</v>
      </c>
      <c r="I66" s="2">
        <v>1</v>
      </c>
      <c r="J66" s="2">
        <v>100</v>
      </c>
      <c r="K66" s="1" t="str">
        <f>$B$2&amp;$H$7&amp;$B$2&amp;$B$1&amp;$H66</f>
        <v>"ItemId":501</v>
      </c>
      <c r="L66" s="1" t="str">
        <f>$B$2&amp;$I$7&amp;$B$2&amp;$B$1&amp;$I66</f>
        <v>"Num":1</v>
      </c>
      <c r="M66" s="1" t="str">
        <f>$B$2&amp;$J$7&amp;$B$2&amp;$B$1&amp;$J66</f>
        <v>"Weight":100</v>
      </c>
      <c r="N66" s="1" t="str">
        <f>IF(H66=0,"",$A$3&amp;_xlfn.TEXTJOIN($C$1,1,K66:M66)&amp;$A$4)</f>
        <v>{"ItemId":501,"Num":1,"Weight":100}</v>
      </c>
    </row>
    <row r="67" spans="5:14">
      <c r="E67" s="2">
        <v>510</v>
      </c>
      <c r="F67" s="5" t="s">
        <v>207</v>
      </c>
      <c r="H67" s="2">
        <f t="shared" ref="H67:H91" si="6">E59</f>
        <v>502</v>
      </c>
      <c r="I67" s="2">
        <v>1</v>
      </c>
      <c r="J67" s="2">
        <v>100</v>
      </c>
      <c r="K67" s="1" t="str">
        <f>$B$2&amp;$H$7&amp;$B$2&amp;$B$1&amp;$H67</f>
        <v>"ItemId":502</v>
      </c>
      <c r="L67" s="1" t="str">
        <f>$B$2&amp;$I$7&amp;$B$2&amp;$B$1&amp;$I67</f>
        <v>"Num":1</v>
      </c>
      <c r="M67" s="1" t="str">
        <f>$B$2&amp;$J$7&amp;$B$2&amp;$B$1&amp;$J67</f>
        <v>"Weight":100</v>
      </c>
      <c r="N67" s="1" t="str">
        <f>IF(H67=0,"",$A$3&amp;_xlfn.TEXTJOIN($C$1,1,K67:M67)&amp;$A$4)</f>
        <v>{"ItemId":502,"Num":1,"Weight":100}</v>
      </c>
    </row>
    <row r="68" spans="5:14">
      <c r="E68" s="2">
        <v>511</v>
      </c>
      <c r="F68" s="5" t="s">
        <v>208</v>
      </c>
      <c r="H68" s="2">
        <f t="shared" si="6"/>
        <v>503</v>
      </c>
      <c r="I68" s="2">
        <v>1</v>
      </c>
      <c r="J68" s="2">
        <v>100</v>
      </c>
      <c r="K68" s="1" t="str">
        <f>$B$2&amp;$H$7&amp;$B$2&amp;$B$1&amp;$H68</f>
        <v>"ItemId":503</v>
      </c>
      <c r="L68" s="1" t="str">
        <f>$B$2&amp;$I$7&amp;$B$2&amp;$B$1&amp;$I68</f>
        <v>"Num":1</v>
      </c>
      <c r="M68" s="1" t="str">
        <f>$B$2&amp;$J$7&amp;$B$2&amp;$B$1&amp;$J68</f>
        <v>"Weight":100</v>
      </c>
      <c r="N68" s="1" t="str">
        <f>IF(H68=0,"",$A$3&amp;_xlfn.TEXTJOIN($C$1,1,K68:M68)&amp;$A$4)</f>
        <v>{"ItemId":503,"Num":1,"Weight":100}</v>
      </c>
    </row>
    <row r="69" spans="5:14">
      <c r="E69" s="2">
        <v>512</v>
      </c>
      <c r="F69" s="5" t="s">
        <v>209</v>
      </c>
      <c r="H69" s="2">
        <f t="shared" si="6"/>
        <v>504</v>
      </c>
      <c r="I69" s="2">
        <v>1</v>
      </c>
      <c r="J69" s="2">
        <v>100</v>
      </c>
      <c r="K69" s="1" t="str">
        <f>$B$2&amp;$H$7&amp;$B$2&amp;$B$1&amp;$H69</f>
        <v>"ItemId":504</v>
      </c>
      <c r="L69" s="1" t="str">
        <f>$B$2&amp;$I$7&amp;$B$2&amp;$B$1&amp;$I69</f>
        <v>"Num":1</v>
      </c>
      <c r="M69" s="1" t="str">
        <f>$B$2&amp;$J$7&amp;$B$2&amp;$B$1&amp;$J69</f>
        <v>"Weight":100</v>
      </c>
      <c r="N69" s="1" t="str">
        <f>IF(H69=0,"",$A$3&amp;_xlfn.TEXTJOIN($C$1,1,K69:M69)&amp;$A$4)</f>
        <v>{"ItemId":504,"Num":1,"Weight":100}</v>
      </c>
    </row>
    <row r="70" spans="5:14">
      <c r="E70" s="2">
        <v>513</v>
      </c>
      <c r="F70" s="5" t="s">
        <v>210</v>
      </c>
      <c r="H70" s="2">
        <f t="shared" si="6"/>
        <v>505</v>
      </c>
      <c r="I70" s="2">
        <v>1</v>
      </c>
      <c r="J70" s="2">
        <v>100</v>
      </c>
      <c r="K70" s="1" t="str">
        <f>$B$2&amp;$H$7&amp;$B$2&amp;$B$1&amp;$H70</f>
        <v>"ItemId":505</v>
      </c>
      <c r="L70" s="1" t="str">
        <f>$B$2&amp;$I$7&amp;$B$2&amp;$B$1&amp;$I70</f>
        <v>"Num":1</v>
      </c>
      <c r="M70" s="1" t="str">
        <f>$B$2&amp;$J$7&amp;$B$2&amp;$B$1&amp;$J70</f>
        <v>"Weight":100</v>
      </c>
      <c r="N70" s="1" t="str">
        <f>IF(H70=0,"",$A$3&amp;_xlfn.TEXTJOIN($C$1,1,K70:M70)&amp;$A$4)</f>
        <v>{"ItemId":505,"Num":1,"Weight":100}</v>
      </c>
    </row>
    <row r="71" spans="5:14">
      <c r="E71" s="2">
        <v>514</v>
      </c>
      <c r="F71" s="5" t="s">
        <v>211</v>
      </c>
      <c r="H71" s="2">
        <f t="shared" si="6"/>
        <v>506</v>
      </c>
      <c r="I71" s="2">
        <v>1</v>
      </c>
      <c r="J71" s="2">
        <v>100</v>
      </c>
      <c r="K71" s="1" t="str">
        <f>$B$2&amp;$H$7&amp;$B$2&amp;$B$1&amp;$H71</f>
        <v>"ItemId":506</v>
      </c>
      <c r="L71" s="1" t="str">
        <f>$B$2&amp;$I$7&amp;$B$2&amp;$B$1&amp;$I71</f>
        <v>"Num":1</v>
      </c>
      <c r="M71" s="1" t="str">
        <f>$B$2&amp;$J$7&amp;$B$2&amp;$B$1&amp;$J71</f>
        <v>"Weight":100</v>
      </c>
      <c r="N71" s="1" t="str">
        <f>IF(H71=0,"",$A$3&amp;_xlfn.TEXTJOIN($C$1,1,K71:M71)&amp;$A$4)</f>
        <v>{"ItemId":506,"Num":1,"Weight":100}</v>
      </c>
    </row>
    <row r="72" spans="5:14">
      <c r="E72" s="2">
        <v>515</v>
      </c>
      <c r="F72" s="5" t="s">
        <v>212</v>
      </c>
      <c r="H72" s="2">
        <f t="shared" si="6"/>
        <v>507</v>
      </c>
      <c r="I72" s="2">
        <v>1</v>
      </c>
      <c r="J72" s="2">
        <v>100</v>
      </c>
      <c r="K72" s="1" t="str">
        <f>$B$2&amp;$H$7&amp;$B$2&amp;$B$1&amp;$H72</f>
        <v>"ItemId":507</v>
      </c>
      <c r="L72" s="1" t="str">
        <f>$B$2&amp;$I$7&amp;$B$2&amp;$B$1&amp;$I72</f>
        <v>"Num":1</v>
      </c>
      <c r="M72" s="1" t="str">
        <f>$B$2&amp;$J$7&amp;$B$2&amp;$B$1&amp;$J72</f>
        <v>"Weight":100</v>
      </c>
      <c r="N72" s="1" t="str">
        <f>IF(H72=0,"",$A$3&amp;_xlfn.TEXTJOIN($C$1,1,K72:M72)&amp;$A$4)</f>
        <v>{"ItemId":507,"Num":1,"Weight":100}</v>
      </c>
    </row>
    <row r="73" spans="5:14">
      <c r="E73" s="2">
        <v>516</v>
      </c>
      <c r="F73" s="5" t="s">
        <v>213</v>
      </c>
      <c r="H73" s="2">
        <f t="shared" si="6"/>
        <v>508</v>
      </c>
      <c r="I73" s="2">
        <v>1</v>
      </c>
      <c r="J73" s="2">
        <v>100</v>
      </c>
      <c r="K73" s="1" t="str">
        <f>$B$2&amp;$H$7&amp;$B$2&amp;$B$1&amp;$H73</f>
        <v>"ItemId":508</v>
      </c>
      <c r="L73" s="1" t="str">
        <f>$B$2&amp;$I$7&amp;$B$2&amp;$B$1&amp;$I73</f>
        <v>"Num":1</v>
      </c>
      <c r="M73" s="1" t="str">
        <f>$B$2&amp;$J$7&amp;$B$2&amp;$B$1&amp;$J73</f>
        <v>"Weight":100</v>
      </c>
      <c r="N73" s="1" t="str">
        <f>IF(H73=0,"",$A$3&amp;_xlfn.TEXTJOIN($C$1,1,K73:M73)&amp;$A$4)</f>
        <v>{"ItemId":508,"Num":1,"Weight":100}</v>
      </c>
    </row>
    <row r="74" spans="5:14">
      <c r="E74" s="2">
        <v>517</v>
      </c>
      <c r="F74" s="5" t="s">
        <v>214</v>
      </c>
      <c r="H74" s="2">
        <f t="shared" si="6"/>
        <v>509</v>
      </c>
      <c r="I74" s="2">
        <v>1</v>
      </c>
      <c r="J74" s="2">
        <v>100</v>
      </c>
      <c r="K74" s="1" t="str">
        <f>$B$2&amp;$H$7&amp;$B$2&amp;$B$1&amp;$H74</f>
        <v>"ItemId":509</v>
      </c>
      <c r="L74" s="1" t="str">
        <f>$B$2&amp;$I$7&amp;$B$2&amp;$B$1&amp;$I74</f>
        <v>"Num":1</v>
      </c>
      <c r="M74" s="1" t="str">
        <f>$B$2&amp;$J$7&amp;$B$2&amp;$B$1&amp;$J74</f>
        <v>"Weight":100</v>
      </c>
      <c r="N74" s="1" t="str">
        <f>IF(H74=0,"",$A$3&amp;_xlfn.TEXTJOIN($C$1,1,K74:M74)&amp;$A$4)</f>
        <v>{"ItemId":509,"Num":1,"Weight":100}</v>
      </c>
    </row>
    <row r="75" spans="5:14">
      <c r="E75" s="2">
        <v>518</v>
      </c>
      <c r="F75" s="5" t="s">
        <v>215</v>
      </c>
      <c r="H75" s="2">
        <f t="shared" si="6"/>
        <v>510</v>
      </c>
      <c r="I75" s="2">
        <v>1</v>
      </c>
      <c r="J75" s="2">
        <v>100</v>
      </c>
      <c r="K75" s="1" t="str">
        <f>$B$2&amp;$H$7&amp;$B$2&amp;$B$1&amp;$H75</f>
        <v>"ItemId":510</v>
      </c>
      <c r="L75" s="1" t="str">
        <f>$B$2&amp;$I$7&amp;$B$2&amp;$B$1&amp;$I75</f>
        <v>"Num":1</v>
      </c>
      <c r="M75" s="1" t="str">
        <f>$B$2&amp;$J$7&amp;$B$2&amp;$B$1&amp;$J75</f>
        <v>"Weight":100</v>
      </c>
      <c r="N75" s="1" t="str">
        <f>IF(H75=0,"",$A$3&amp;_xlfn.TEXTJOIN($C$1,1,K75:M75)&amp;$A$4)</f>
        <v>{"ItemId":510,"Num":1,"Weight":100}</v>
      </c>
    </row>
    <row r="76" spans="5:14">
      <c r="E76" s="2">
        <v>519</v>
      </c>
      <c r="F76" s="5" t="s">
        <v>216</v>
      </c>
      <c r="H76" s="2">
        <f t="shared" si="6"/>
        <v>511</v>
      </c>
      <c r="I76" s="2">
        <v>1</v>
      </c>
      <c r="J76" s="2">
        <v>100</v>
      </c>
      <c r="K76" s="1" t="str">
        <f>$B$2&amp;$H$7&amp;$B$2&amp;$B$1&amp;$H76</f>
        <v>"ItemId":511</v>
      </c>
      <c r="L76" s="1" t="str">
        <f>$B$2&amp;$I$7&amp;$B$2&amp;$B$1&amp;$I76</f>
        <v>"Num":1</v>
      </c>
      <c r="M76" s="1" t="str">
        <f>$B$2&amp;$J$7&amp;$B$2&amp;$B$1&amp;$J76</f>
        <v>"Weight":100</v>
      </c>
      <c r="N76" s="1" t="str">
        <f>IF(H76=0,"",$A$3&amp;_xlfn.TEXTJOIN($C$1,1,K76:M76)&amp;$A$4)</f>
        <v>{"ItemId":511,"Num":1,"Weight":100}</v>
      </c>
    </row>
    <row r="77" spans="5:14">
      <c r="E77" s="2">
        <v>520</v>
      </c>
      <c r="F77" s="5" t="s">
        <v>217</v>
      </c>
      <c r="H77" s="2">
        <f t="shared" si="6"/>
        <v>512</v>
      </c>
      <c r="I77" s="2">
        <v>1</v>
      </c>
      <c r="J77" s="2">
        <v>100</v>
      </c>
      <c r="K77" s="1" t="str">
        <f>$B$2&amp;$H$7&amp;$B$2&amp;$B$1&amp;$H77</f>
        <v>"ItemId":512</v>
      </c>
      <c r="L77" s="1" t="str">
        <f>$B$2&amp;$I$7&amp;$B$2&amp;$B$1&amp;$I77</f>
        <v>"Num":1</v>
      </c>
      <c r="M77" s="1" t="str">
        <f>$B$2&amp;$J$7&amp;$B$2&amp;$B$1&amp;$J77</f>
        <v>"Weight":100</v>
      </c>
      <c r="N77" s="1" t="str">
        <f>IF(H77=0,"",$A$3&amp;_xlfn.TEXTJOIN($C$1,1,K77:M77)&amp;$A$4)</f>
        <v>{"ItemId":512,"Num":1,"Weight":100}</v>
      </c>
    </row>
    <row r="78" spans="5:14">
      <c r="E78" s="2">
        <v>521</v>
      </c>
      <c r="F78" s="5" t="s">
        <v>218</v>
      </c>
      <c r="H78" s="2">
        <f t="shared" si="6"/>
        <v>513</v>
      </c>
      <c r="I78" s="2">
        <v>1</v>
      </c>
      <c r="J78" s="2">
        <v>100</v>
      </c>
      <c r="K78" s="1" t="str">
        <f>$B$2&amp;$H$7&amp;$B$2&amp;$B$1&amp;$H78</f>
        <v>"ItemId":513</v>
      </c>
      <c r="L78" s="1" t="str">
        <f>$B$2&amp;$I$7&amp;$B$2&amp;$B$1&amp;$I78</f>
        <v>"Num":1</v>
      </c>
      <c r="M78" s="1" t="str">
        <f>$B$2&amp;$J$7&amp;$B$2&amp;$B$1&amp;$J78</f>
        <v>"Weight":100</v>
      </c>
      <c r="N78" s="1" t="str">
        <f>IF(H78=0,"",$A$3&amp;_xlfn.TEXTJOIN($C$1,1,K78:M78)&amp;$A$4)</f>
        <v>{"ItemId":513,"Num":1,"Weight":100}</v>
      </c>
    </row>
    <row r="79" spans="5:14">
      <c r="E79" s="2">
        <v>522</v>
      </c>
      <c r="F79" s="5" t="s">
        <v>219</v>
      </c>
      <c r="H79" s="2">
        <f t="shared" si="6"/>
        <v>514</v>
      </c>
      <c r="I79" s="2">
        <v>1</v>
      </c>
      <c r="J79" s="2">
        <v>25</v>
      </c>
      <c r="K79" s="1" t="str">
        <f>$B$2&amp;$H$7&amp;$B$2&amp;$B$1&amp;$H79</f>
        <v>"ItemId":514</v>
      </c>
      <c r="L79" s="1" t="str">
        <f>$B$2&amp;$I$7&amp;$B$2&amp;$B$1&amp;$I79</f>
        <v>"Num":1</v>
      </c>
      <c r="M79" s="1" t="str">
        <f>$B$2&amp;$J$7&amp;$B$2&amp;$B$1&amp;$J79</f>
        <v>"Weight":25</v>
      </c>
      <c r="N79" s="1" t="str">
        <f>IF(H79=0,"",$A$3&amp;_xlfn.TEXTJOIN($C$1,1,K79:M79)&amp;$A$4)</f>
        <v>{"ItemId":514,"Num":1,"Weight":25}</v>
      </c>
    </row>
    <row r="80" spans="5:14">
      <c r="E80" s="2">
        <v>523</v>
      </c>
      <c r="F80" s="5" t="s">
        <v>220</v>
      </c>
      <c r="H80" s="2">
        <f t="shared" si="6"/>
        <v>515</v>
      </c>
      <c r="I80" s="2">
        <v>1</v>
      </c>
      <c r="J80" s="2">
        <v>25</v>
      </c>
      <c r="K80" s="1" t="str">
        <f>$B$2&amp;$H$7&amp;$B$2&amp;$B$1&amp;$H80</f>
        <v>"ItemId":515</v>
      </c>
      <c r="L80" s="1" t="str">
        <f>$B$2&amp;$I$7&amp;$B$2&amp;$B$1&amp;$I80</f>
        <v>"Num":1</v>
      </c>
      <c r="M80" s="1" t="str">
        <f>$B$2&amp;$J$7&amp;$B$2&amp;$B$1&amp;$J80</f>
        <v>"Weight":25</v>
      </c>
      <c r="N80" s="1" t="str">
        <f>IF(H80=0,"",$A$3&amp;_xlfn.TEXTJOIN($C$1,1,K80:M80)&amp;$A$4)</f>
        <v>{"ItemId":515,"Num":1,"Weight":25}</v>
      </c>
    </row>
    <row r="81" spans="5:14">
      <c r="E81" s="2">
        <v>524</v>
      </c>
      <c r="F81" s="5" t="s">
        <v>221</v>
      </c>
      <c r="H81" s="2">
        <f t="shared" si="6"/>
        <v>516</v>
      </c>
      <c r="I81" s="2">
        <v>1</v>
      </c>
      <c r="J81" s="2">
        <v>25</v>
      </c>
      <c r="K81" s="1" t="str">
        <f>$B$2&amp;$H$7&amp;$B$2&amp;$B$1&amp;$H81</f>
        <v>"ItemId":516</v>
      </c>
      <c r="L81" s="1" t="str">
        <f>$B$2&amp;$I$7&amp;$B$2&amp;$B$1&amp;$I81</f>
        <v>"Num":1</v>
      </c>
      <c r="M81" s="1" t="str">
        <f>$B$2&amp;$J$7&amp;$B$2&amp;$B$1&amp;$J81</f>
        <v>"Weight":25</v>
      </c>
      <c r="N81" s="1" t="str">
        <f>IF(H81=0,"",$A$3&amp;_xlfn.TEXTJOIN($C$1,1,K81:M81)&amp;$A$4)</f>
        <v>{"ItemId":516,"Num":1,"Weight":25}</v>
      </c>
    </row>
    <row r="82" spans="5:14">
      <c r="E82" s="2">
        <v>525</v>
      </c>
      <c r="F82" s="5" t="s">
        <v>222</v>
      </c>
      <c r="H82" s="2">
        <f t="shared" si="6"/>
        <v>517</v>
      </c>
      <c r="I82" s="2">
        <v>1</v>
      </c>
      <c r="J82" s="2">
        <v>25</v>
      </c>
      <c r="K82" s="1" t="str">
        <f>$B$2&amp;$H$7&amp;$B$2&amp;$B$1&amp;$H82</f>
        <v>"ItemId":517</v>
      </c>
      <c r="L82" s="1" t="str">
        <f>$B$2&amp;$I$7&amp;$B$2&amp;$B$1&amp;$I82</f>
        <v>"Num":1</v>
      </c>
      <c r="M82" s="1" t="str">
        <f>$B$2&amp;$J$7&amp;$B$2&amp;$B$1&amp;$J82</f>
        <v>"Weight":25</v>
      </c>
      <c r="N82" s="1" t="str">
        <f>IF(H82=0,"",$A$3&amp;_xlfn.TEXTJOIN($C$1,1,K82:M82)&amp;$A$4)</f>
        <v>{"ItemId":517,"Num":1,"Weight":25}</v>
      </c>
    </row>
    <row r="83" spans="5:14">
      <c r="E83" s="2">
        <v>526</v>
      </c>
      <c r="F83" s="5" t="s">
        <v>223</v>
      </c>
      <c r="H83" s="2">
        <f t="shared" si="6"/>
        <v>518</v>
      </c>
      <c r="I83" s="2">
        <v>1</v>
      </c>
      <c r="J83" s="2">
        <v>25</v>
      </c>
      <c r="K83" s="1" t="str">
        <f>$B$2&amp;$H$7&amp;$B$2&amp;$B$1&amp;$H83</f>
        <v>"ItemId":518</v>
      </c>
      <c r="L83" s="1" t="str">
        <f>$B$2&amp;$I$7&amp;$B$2&amp;$B$1&amp;$I83</f>
        <v>"Num":1</v>
      </c>
      <c r="M83" s="1" t="str">
        <f>$B$2&amp;$J$7&amp;$B$2&amp;$B$1&amp;$J83</f>
        <v>"Weight":25</v>
      </c>
      <c r="N83" s="1" t="str">
        <f>IF(H83=0,"",$A$3&amp;_xlfn.TEXTJOIN($C$1,1,K83:M83)&amp;$A$4)</f>
        <v>{"ItemId":518,"Num":1,"Weight":25}</v>
      </c>
    </row>
    <row r="84" spans="5:14">
      <c r="E84" s="2">
        <v>1002</v>
      </c>
      <c r="F84" s="7" t="s">
        <v>135</v>
      </c>
      <c r="H84" s="2">
        <f t="shared" si="6"/>
        <v>519</v>
      </c>
      <c r="I84" s="2">
        <v>1</v>
      </c>
      <c r="J84" s="2">
        <v>25</v>
      </c>
      <c r="K84" s="1" t="str">
        <f>$B$2&amp;$H$7&amp;$B$2&amp;$B$1&amp;$H84</f>
        <v>"ItemId":519</v>
      </c>
      <c r="L84" s="1" t="str">
        <f>$B$2&amp;$I$7&amp;$B$2&amp;$B$1&amp;$I84</f>
        <v>"Num":1</v>
      </c>
      <c r="M84" s="1" t="str">
        <f>$B$2&amp;$J$7&amp;$B$2&amp;$B$1&amp;$J84</f>
        <v>"Weight":25</v>
      </c>
      <c r="N84" s="1" t="str">
        <f>IF(H84=0,"",$A$3&amp;_xlfn.TEXTJOIN($C$1,1,K84:M84)&amp;$A$4)</f>
        <v>{"ItemId":519,"Num":1,"Weight":25}</v>
      </c>
    </row>
    <row r="85" spans="5:14">
      <c r="E85" s="2">
        <v>1003</v>
      </c>
      <c r="F85" s="7" t="s">
        <v>136</v>
      </c>
      <c r="H85" s="2">
        <f t="shared" si="6"/>
        <v>520</v>
      </c>
      <c r="I85" s="2">
        <v>1</v>
      </c>
      <c r="J85" s="2">
        <v>25</v>
      </c>
      <c r="K85" s="1" t="str">
        <f>$B$2&amp;$H$7&amp;$B$2&amp;$B$1&amp;$H85</f>
        <v>"ItemId":520</v>
      </c>
      <c r="L85" s="1" t="str">
        <f>$B$2&amp;$I$7&amp;$B$2&amp;$B$1&amp;$I85</f>
        <v>"Num":1</v>
      </c>
      <c r="M85" s="1" t="str">
        <f>$B$2&amp;$J$7&amp;$B$2&amp;$B$1&amp;$J85</f>
        <v>"Weight":25</v>
      </c>
      <c r="N85" s="1" t="str">
        <f>IF(H85=0,"",$A$3&amp;_xlfn.TEXTJOIN($C$1,1,K85:M85)&amp;$A$4)</f>
        <v>{"ItemId":520,"Num":1,"Weight":25}</v>
      </c>
    </row>
    <row r="86" spans="5:14">
      <c r="E86" s="2">
        <v>1004</v>
      </c>
      <c r="F86" s="7" t="s">
        <v>137</v>
      </c>
      <c r="H86" s="2">
        <f t="shared" si="6"/>
        <v>521</v>
      </c>
      <c r="I86" s="2">
        <v>1</v>
      </c>
      <c r="J86" s="2">
        <v>25</v>
      </c>
      <c r="K86" s="1" t="str">
        <f>$B$2&amp;$H$7&amp;$B$2&amp;$B$1&amp;$H86</f>
        <v>"ItemId":521</v>
      </c>
      <c r="L86" s="1" t="str">
        <f>$B$2&amp;$I$7&amp;$B$2&amp;$B$1&amp;$I86</f>
        <v>"Num":1</v>
      </c>
      <c r="M86" s="1" t="str">
        <f>$B$2&amp;$J$7&amp;$B$2&amp;$B$1&amp;$J86</f>
        <v>"Weight":25</v>
      </c>
      <c r="N86" s="1" t="str">
        <f>IF(H86=0,"",$A$3&amp;_xlfn.TEXTJOIN($C$1,1,K86:M86)&amp;$A$4)</f>
        <v>{"ItemId":521,"Num":1,"Weight":25}</v>
      </c>
    </row>
    <row r="87" spans="5:14">
      <c r="E87" s="2">
        <v>1005</v>
      </c>
      <c r="F87" s="7" t="s">
        <v>224</v>
      </c>
      <c r="H87" s="2">
        <f t="shared" si="6"/>
        <v>522</v>
      </c>
      <c r="I87" s="2">
        <v>1</v>
      </c>
      <c r="J87" s="2">
        <v>25</v>
      </c>
      <c r="K87" s="1" t="str">
        <f>$B$2&amp;$H$7&amp;$B$2&amp;$B$1&amp;$H87</f>
        <v>"ItemId":522</v>
      </c>
      <c r="L87" s="1" t="str">
        <f>$B$2&amp;$I$7&amp;$B$2&amp;$B$1&amp;$I87</f>
        <v>"Num":1</v>
      </c>
      <c r="M87" s="1" t="str">
        <f>$B$2&amp;$J$7&amp;$B$2&amp;$B$1&amp;$J87</f>
        <v>"Weight":25</v>
      </c>
      <c r="N87" s="1" t="str">
        <f>IF(H87=0,"",$A$3&amp;_xlfn.TEXTJOIN($C$1,1,K87:M87)&amp;$A$4)</f>
        <v>{"ItemId":522,"Num":1,"Weight":25}</v>
      </c>
    </row>
    <row r="88" spans="5:14">
      <c r="E88" s="2">
        <v>1007</v>
      </c>
      <c r="F88" s="7" t="s">
        <v>140</v>
      </c>
      <c r="H88" s="2">
        <f t="shared" si="6"/>
        <v>523</v>
      </c>
      <c r="I88" s="2">
        <v>1</v>
      </c>
      <c r="J88" s="2">
        <v>25</v>
      </c>
      <c r="K88" s="1" t="str">
        <f>$B$2&amp;$H$7&amp;$B$2&amp;$B$1&amp;$H88</f>
        <v>"ItemId":523</v>
      </c>
      <c r="L88" s="1" t="str">
        <f>$B$2&amp;$I$7&amp;$B$2&amp;$B$1&amp;$I88</f>
        <v>"Num":1</v>
      </c>
      <c r="M88" s="1" t="str">
        <f>$B$2&amp;$J$7&amp;$B$2&amp;$B$1&amp;$J88</f>
        <v>"Weight":25</v>
      </c>
      <c r="N88" s="1" t="str">
        <f>IF(H88=0,"",$A$3&amp;_xlfn.TEXTJOIN($C$1,1,K88:M88)&amp;$A$4)</f>
        <v>{"ItemId":523,"Num":1,"Weight":25}</v>
      </c>
    </row>
    <row r="89" spans="5:14">
      <c r="E89" s="2">
        <v>1008</v>
      </c>
      <c r="F89" s="7" t="s">
        <v>141</v>
      </c>
      <c r="H89" s="2">
        <f t="shared" si="6"/>
        <v>524</v>
      </c>
      <c r="I89" s="2">
        <v>1</v>
      </c>
      <c r="J89" s="2">
        <v>25</v>
      </c>
      <c r="K89" s="1" t="str">
        <f>$B$2&amp;$H$7&amp;$B$2&amp;$B$1&amp;$H89</f>
        <v>"ItemId":524</v>
      </c>
      <c r="L89" s="1" t="str">
        <f>$B$2&amp;$I$7&amp;$B$2&amp;$B$1&amp;$I89</f>
        <v>"Num":1</v>
      </c>
      <c r="M89" s="1" t="str">
        <f>$B$2&amp;$J$7&amp;$B$2&amp;$B$1&amp;$J89</f>
        <v>"Weight":25</v>
      </c>
      <c r="N89" s="1" t="str">
        <f>IF(H89=0,"",$A$3&amp;_xlfn.TEXTJOIN($C$1,1,K89:M89)&amp;$A$4)</f>
        <v>{"ItemId":524,"Num":1,"Weight":25}</v>
      </c>
    </row>
    <row r="90" spans="5:14">
      <c r="E90" s="2">
        <v>1009</v>
      </c>
      <c r="F90" s="7" t="s">
        <v>142</v>
      </c>
      <c r="H90" s="2">
        <f t="shared" si="6"/>
        <v>525</v>
      </c>
      <c r="I90" s="2">
        <v>1</v>
      </c>
      <c r="J90" s="2">
        <v>25</v>
      </c>
      <c r="K90" s="1" t="str">
        <f>$B$2&amp;$H$7&amp;$B$2&amp;$B$1&amp;$H90</f>
        <v>"ItemId":525</v>
      </c>
      <c r="L90" s="1" t="str">
        <f>$B$2&amp;$I$7&amp;$B$2&amp;$B$1&amp;$I90</f>
        <v>"Num":1</v>
      </c>
      <c r="M90" s="1" t="str">
        <f>$B$2&amp;$J$7&amp;$B$2&amp;$B$1&amp;$J90</f>
        <v>"Weight":25</v>
      </c>
      <c r="N90" s="1" t="str">
        <f>IF(H90=0,"",$A$3&amp;_xlfn.TEXTJOIN($C$1,1,K90:M90)&amp;$A$4)</f>
        <v>{"ItemId":525,"Num":1,"Weight":25}</v>
      </c>
    </row>
    <row r="91" spans="5:14">
      <c r="E91" s="2">
        <v>1011</v>
      </c>
      <c r="F91" s="7" t="s">
        <v>144</v>
      </c>
      <c r="H91" s="2">
        <f t="shared" si="6"/>
        <v>526</v>
      </c>
      <c r="I91" s="2">
        <v>1</v>
      </c>
      <c r="J91" s="2">
        <v>100</v>
      </c>
      <c r="K91" s="1" t="str">
        <f>$B$2&amp;$H$7&amp;$B$2&amp;$B$1&amp;$H91</f>
        <v>"ItemId":526</v>
      </c>
      <c r="L91" s="1" t="str">
        <f>$B$2&amp;$I$7&amp;$B$2&amp;$B$1&amp;$I91</f>
        <v>"Num":1</v>
      </c>
      <c r="M91" s="1" t="str">
        <f>$B$2&amp;$J$7&amp;$B$2&amp;$B$1&amp;$J91</f>
        <v>"Weight":100</v>
      </c>
      <c r="N91" s="1" t="str">
        <f>IF(H91=0,"",$A$3&amp;_xlfn.TEXTJOIN($C$1,1,K91:M91)&amp;$A$4)</f>
        <v>{"ItemId":526,"Num":1,"Weight":100}</v>
      </c>
    </row>
    <row r="94" spans="8:8">
      <c r="H94" s="1" t="s">
        <v>23</v>
      </c>
    </row>
    <row r="95" spans="8:11">
      <c r="H95" s="1" t="s">
        <v>36</v>
      </c>
      <c r="I95" s="1" t="s">
        <v>37</v>
      </c>
      <c r="J95" s="1" t="s">
        <v>38</v>
      </c>
      <c r="K95" s="6" t="str">
        <f>$A$1&amp;_xlfn.TEXTJOIN($C$1,TRUE,N96:N107)&amp;$A$2</f>
        <v>[{"ItemId":1002,"Num":1,"Weight":100},{"ItemId":1003,"Num":1,"Weight":100},{"ItemId":1004,"Num":1,"Weight":100},{"ItemId":1005,"Num":1,"Weight":100},{"ItemId":1007,"Num":1,"Weight":100},{"ItemId":1008,"Num":1,"Weight":100},{"ItemId":1009,"Num":1,"Weight":100},{"ItemId":1011,"Num":1,"Weight":100}]</v>
      </c>
    </row>
    <row r="96" spans="8:14">
      <c r="H96" s="2">
        <f>E84</f>
        <v>1002</v>
      </c>
      <c r="I96" s="2">
        <v>1</v>
      </c>
      <c r="J96" s="2">
        <v>100</v>
      </c>
      <c r="K96" s="1" t="str">
        <f>$B$2&amp;$H$7&amp;$B$2&amp;$B$1&amp;$H96</f>
        <v>"ItemId":1002</v>
      </c>
      <c r="L96" s="1" t="str">
        <f>$B$2&amp;$I$7&amp;$B$2&amp;$B$1&amp;$I96</f>
        <v>"Num":1</v>
      </c>
      <c r="M96" s="1" t="str">
        <f>$B$2&amp;$J$7&amp;$B$2&amp;$B$1&amp;$J96</f>
        <v>"Weight":100</v>
      </c>
      <c r="N96" s="1" t="str">
        <f>IF(H96=0,"",$A$3&amp;_xlfn.TEXTJOIN($C$1,1,K96:M96)&amp;$A$4)</f>
        <v>{"ItemId":1002,"Num":1,"Weight":100}</v>
      </c>
    </row>
    <row r="97" spans="8:14">
      <c r="H97" s="2">
        <f t="shared" ref="H97:H107" si="7">E85</f>
        <v>1003</v>
      </c>
      <c r="I97" s="2">
        <v>1</v>
      </c>
      <c r="J97" s="2">
        <v>100</v>
      </c>
      <c r="K97" s="1" t="str">
        <f>$B$2&amp;$H$7&amp;$B$2&amp;$B$1&amp;$H97</f>
        <v>"ItemId":1003</v>
      </c>
      <c r="L97" s="1" t="str">
        <f>$B$2&amp;$I$7&amp;$B$2&amp;$B$1&amp;$I97</f>
        <v>"Num":1</v>
      </c>
      <c r="M97" s="1" t="str">
        <f>$B$2&amp;$J$7&amp;$B$2&amp;$B$1&amp;$J97</f>
        <v>"Weight":100</v>
      </c>
      <c r="N97" s="1" t="str">
        <f>IF(H97=0,"",$A$3&amp;_xlfn.TEXTJOIN($C$1,1,K97:M97)&amp;$A$4)</f>
        <v>{"ItemId":1003,"Num":1,"Weight":100}</v>
      </c>
    </row>
    <row r="98" spans="8:14">
      <c r="H98" s="2">
        <f t="shared" si="7"/>
        <v>1004</v>
      </c>
      <c r="I98" s="2">
        <v>1</v>
      </c>
      <c r="J98" s="2">
        <v>100</v>
      </c>
      <c r="K98" s="1" t="str">
        <f>$B$2&amp;$H$7&amp;$B$2&amp;$B$1&amp;$H98</f>
        <v>"ItemId":1004</v>
      </c>
      <c r="L98" s="1" t="str">
        <f>$B$2&amp;$I$7&amp;$B$2&amp;$B$1&amp;$I98</f>
        <v>"Num":1</v>
      </c>
      <c r="M98" s="1" t="str">
        <f>$B$2&amp;$J$7&amp;$B$2&amp;$B$1&amp;$J98</f>
        <v>"Weight":100</v>
      </c>
      <c r="N98" s="1" t="str">
        <f>IF(H98=0,"",$A$3&amp;_xlfn.TEXTJOIN($C$1,1,K98:M98)&amp;$A$4)</f>
        <v>{"ItemId":1004,"Num":1,"Weight":100}</v>
      </c>
    </row>
    <row r="99" spans="8:14">
      <c r="H99" s="2">
        <f t="shared" si="7"/>
        <v>1005</v>
      </c>
      <c r="I99" s="2">
        <v>1</v>
      </c>
      <c r="J99" s="2">
        <v>100</v>
      </c>
      <c r="K99" s="1" t="str">
        <f>$B$2&amp;$H$7&amp;$B$2&amp;$B$1&amp;$H99</f>
        <v>"ItemId":1005</v>
      </c>
      <c r="L99" s="1" t="str">
        <f>$B$2&amp;$I$7&amp;$B$2&amp;$B$1&amp;$I99</f>
        <v>"Num":1</v>
      </c>
      <c r="M99" s="1" t="str">
        <f>$B$2&amp;$J$7&amp;$B$2&amp;$B$1&amp;$J99</f>
        <v>"Weight":100</v>
      </c>
      <c r="N99" s="1" t="str">
        <f>IF(H99=0,"",$A$3&amp;_xlfn.TEXTJOIN($C$1,1,K99:M99)&amp;$A$4)</f>
        <v>{"ItemId":1005,"Num":1,"Weight":100}</v>
      </c>
    </row>
    <row r="100" spans="8:14">
      <c r="H100" s="2">
        <f t="shared" si="7"/>
        <v>1007</v>
      </c>
      <c r="I100" s="2">
        <v>1</v>
      </c>
      <c r="J100" s="2">
        <v>100</v>
      </c>
      <c r="K100" s="1" t="str">
        <f>$B$2&amp;$H$7&amp;$B$2&amp;$B$1&amp;$H100</f>
        <v>"ItemId":1007</v>
      </c>
      <c r="L100" s="1" t="str">
        <f>$B$2&amp;$I$7&amp;$B$2&amp;$B$1&amp;$I100</f>
        <v>"Num":1</v>
      </c>
      <c r="M100" s="1" t="str">
        <f>$B$2&amp;$J$7&amp;$B$2&amp;$B$1&amp;$J100</f>
        <v>"Weight":100</v>
      </c>
      <c r="N100" s="1" t="str">
        <f>IF(H100=0,"",$A$3&amp;_xlfn.TEXTJOIN($C$1,1,K100:M100)&amp;$A$4)</f>
        <v>{"ItemId":1007,"Num":1,"Weight":100}</v>
      </c>
    </row>
    <row r="101" spans="8:14">
      <c r="H101" s="2">
        <f t="shared" si="7"/>
        <v>1008</v>
      </c>
      <c r="I101" s="2">
        <v>1</v>
      </c>
      <c r="J101" s="2">
        <v>100</v>
      </c>
      <c r="K101" s="1" t="str">
        <f>$B$2&amp;$H$7&amp;$B$2&amp;$B$1&amp;$H101</f>
        <v>"ItemId":1008</v>
      </c>
      <c r="L101" s="1" t="str">
        <f>$B$2&amp;$I$7&amp;$B$2&amp;$B$1&amp;$I101</f>
        <v>"Num":1</v>
      </c>
      <c r="M101" s="1" t="str">
        <f>$B$2&amp;$J$7&amp;$B$2&amp;$B$1&amp;$J101</f>
        <v>"Weight":100</v>
      </c>
      <c r="N101" s="1" t="str">
        <f>IF(H101=0,"",$A$3&amp;_xlfn.TEXTJOIN($C$1,1,K101:M101)&amp;$A$4)</f>
        <v>{"ItemId":1008,"Num":1,"Weight":100}</v>
      </c>
    </row>
    <row r="102" spans="8:14">
      <c r="H102" s="2">
        <f t="shared" si="7"/>
        <v>1009</v>
      </c>
      <c r="I102" s="2">
        <v>1</v>
      </c>
      <c r="J102" s="2">
        <v>100</v>
      </c>
      <c r="K102" s="1" t="str">
        <f>$B$2&amp;$H$7&amp;$B$2&amp;$B$1&amp;$H102</f>
        <v>"ItemId":1009</v>
      </c>
      <c r="L102" s="1" t="str">
        <f>$B$2&amp;$I$7&amp;$B$2&amp;$B$1&amp;$I102</f>
        <v>"Num":1</v>
      </c>
      <c r="M102" s="1" t="str">
        <f>$B$2&amp;$J$7&amp;$B$2&amp;$B$1&amp;$J102</f>
        <v>"Weight":100</v>
      </c>
      <c r="N102" s="1" t="str">
        <f>IF(H102=0,"",$A$3&amp;_xlfn.TEXTJOIN($C$1,1,K102:M102)&amp;$A$4)</f>
        <v>{"ItemId":1009,"Num":1,"Weight":100}</v>
      </c>
    </row>
    <row r="103" spans="8:14">
      <c r="H103" s="2">
        <f t="shared" si="7"/>
        <v>1011</v>
      </c>
      <c r="I103" s="2">
        <v>1</v>
      </c>
      <c r="J103" s="2">
        <v>100</v>
      </c>
      <c r="K103" s="1" t="str">
        <f>$B$2&amp;$H$7&amp;$B$2&amp;$B$1&amp;$H103</f>
        <v>"ItemId":1011</v>
      </c>
      <c r="L103" s="1" t="str">
        <f>$B$2&amp;$I$7&amp;$B$2&amp;$B$1&amp;$I103</f>
        <v>"Num":1</v>
      </c>
      <c r="M103" s="1" t="str">
        <f>$B$2&amp;$J$7&amp;$B$2&amp;$B$1&amp;$J103</f>
        <v>"Weight":100</v>
      </c>
      <c r="N103" s="1" t="str">
        <f>IF(H103=0,"",$A$3&amp;_xlfn.TEXTJOIN($C$1,1,K103:M103)&amp;$A$4)</f>
        <v>{"ItemId":1011,"Num":1,"Weight":100}</v>
      </c>
    </row>
    <row r="104" spans="8:10">
      <c r="H104" s="2"/>
      <c r="I104" s="2"/>
      <c r="J104" s="2"/>
    </row>
    <row r="105" spans="8:10">
      <c r="H105" s="2"/>
      <c r="I105" s="2"/>
      <c r="J105" s="2"/>
    </row>
    <row r="106" spans="8:10">
      <c r="H106" s="2"/>
      <c r="I106" s="2"/>
      <c r="J106" s="2"/>
    </row>
    <row r="107" spans="8:10">
      <c r="H107" s="2"/>
      <c r="I107" s="2"/>
      <c r="J107" s="2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抽卡</vt:lpstr>
      <vt:lpstr>抽卡1.5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2024-12-05T14:43:47Z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