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GitRipo\touche\Assets\_Project_Assets\EXCEL\"/>
    </mc:Choice>
  </mc:AlternateContent>
  <xr:revisionPtr revIDLastSave="0" documentId="13_ncr:1_{A97CF43A-895F-4A6D-A1C8-85341AE86F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1" r:id="rId1"/>
    <sheet name="中转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4" i="2" l="1"/>
  <c r="N34" i="2" s="1"/>
  <c r="O34" i="2" s="1"/>
  <c r="K34" i="2"/>
  <c r="M33" i="2"/>
  <c r="N33" i="2" s="1"/>
  <c r="O33" i="2" s="1"/>
  <c r="K33" i="2"/>
  <c r="M32" i="2"/>
  <c r="N32" i="2" s="1"/>
  <c r="O32" i="2" s="1"/>
  <c r="K32" i="2"/>
  <c r="M31" i="2"/>
  <c r="N31" i="2" s="1"/>
  <c r="O31" i="2" s="1"/>
  <c r="K31" i="2"/>
  <c r="M30" i="2"/>
  <c r="N30" i="2" s="1"/>
  <c r="O30" i="2" s="1"/>
  <c r="K30" i="2"/>
  <c r="M29" i="2"/>
  <c r="N29" i="2" s="1"/>
  <c r="O29" i="2" s="1"/>
  <c r="K29" i="2"/>
  <c r="M28" i="2"/>
  <c r="N28" i="2" s="1"/>
  <c r="O28" i="2" s="1"/>
  <c r="K28" i="2"/>
  <c r="M27" i="2"/>
  <c r="N27" i="2" s="1"/>
  <c r="O27" i="2" s="1"/>
  <c r="K27" i="2"/>
  <c r="M26" i="2"/>
  <c r="N26" i="2" s="1"/>
  <c r="O26" i="2" s="1"/>
  <c r="K26" i="2"/>
  <c r="M25" i="2"/>
  <c r="N25" i="2" s="1"/>
  <c r="O25" i="2" s="1"/>
  <c r="K25" i="2"/>
  <c r="M24" i="2"/>
  <c r="N24" i="2" s="1"/>
  <c r="O24" i="2" s="1"/>
  <c r="K24" i="2"/>
  <c r="M23" i="2"/>
  <c r="N23" i="2" s="1"/>
  <c r="O23" i="2" s="1"/>
  <c r="K23" i="2"/>
  <c r="M22" i="2"/>
  <c r="N22" i="2" s="1"/>
  <c r="O22" i="2" s="1"/>
  <c r="K22" i="2"/>
  <c r="M21" i="2"/>
  <c r="N21" i="2" s="1"/>
  <c r="O21" i="2" s="1"/>
  <c r="K21" i="2"/>
  <c r="M20" i="2"/>
  <c r="N20" i="2" s="1"/>
  <c r="O20" i="2" s="1"/>
  <c r="K20" i="2"/>
  <c r="M19" i="2"/>
  <c r="N19" i="2" s="1"/>
  <c r="O19" i="2" s="1"/>
  <c r="K19" i="2"/>
</calcChain>
</file>

<file path=xl/sharedStrings.xml><?xml version="1.0" encoding="utf-8"?>
<sst xmlns="http://schemas.openxmlformats.org/spreadsheetml/2006/main" count="95" uniqueCount="66">
  <si>
    <t>Id</t>
  </si>
  <si>
    <t>//Note</t>
  </si>
  <si>
    <t>int</t>
  </si>
  <si>
    <t>string</t>
  </si>
  <si>
    <t>主键</t>
  </si>
  <si>
    <t>战令期数</t>
  </si>
  <si>
    <t>备注</t>
  </si>
  <si>
    <t>//序号</t>
  </si>
  <si>
    <t>[</t>
  </si>
  <si>
    <t>:</t>
  </si>
  <si>
    <t>,</t>
  </si>
  <si>
    <t>]</t>
  </si>
  <si>
    <t>"</t>
  </si>
  <si>
    <t>{</t>
  </si>
  <si>
    <t>}</t>
  </si>
  <si>
    <r>
      <rPr>
        <b/>
        <sz val="13"/>
        <color rgb="FF44546A"/>
        <rFont val="宋体"/>
        <charset val="134"/>
      </rPr>
      <t>基金</t>
    </r>
  </si>
  <si>
    <r>
      <rPr>
        <sz val="11"/>
        <color rgb="FF000000"/>
        <rFont val="宋体"/>
        <charset val="134"/>
      </rPr>
      <t>商品名</t>
    </r>
  </si>
  <si>
    <r>
      <rPr>
        <sz val="11"/>
        <color rgb="FF000000"/>
        <rFont val="宋体"/>
        <charset val="134"/>
      </rPr>
      <t>基金</t>
    </r>
  </si>
  <si>
    <r>
      <rPr>
        <sz val="11"/>
        <color rgb="FF000000"/>
        <rFont val="宋体"/>
        <charset val="134"/>
      </rPr>
      <t>价格</t>
    </r>
  </si>
  <si>
    <r>
      <rPr>
        <sz val="11"/>
        <color rgb="FF000000"/>
        <rFont val="宋体"/>
        <charset val="134"/>
      </rPr>
      <t>美元</t>
    </r>
  </si>
  <si>
    <r>
      <rPr>
        <sz val="11"/>
        <color rgb="FF000000"/>
        <rFont val="宋体"/>
        <charset val="134"/>
      </rPr>
      <t>返利比</t>
    </r>
  </si>
  <si>
    <r>
      <rPr>
        <sz val="11"/>
        <color rgb="FF000000"/>
        <rFont val="宋体"/>
        <charset val="134"/>
      </rPr>
      <t>道具</t>
    </r>
  </si>
  <si>
    <r>
      <rPr>
        <sz val="11"/>
        <color rgb="FF000000"/>
        <rFont val="宋体"/>
        <charset val="134"/>
      </rPr>
      <t>数量</t>
    </r>
  </si>
  <si>
    <r>
      <rPr>
        <sz val="11"/>
        <color rgb="FF000000"/>
        <rFont val="宋体"/>
        <charset val="134"/>
      </rPr>
      <t>价值</t>
    </r>
  </si>
  <si>
    <r>
      <rPr>
        <sz val="11"/>
        <color rgb="FF000000"/>
        <rFont val="宋体"/>
        <charset val="134"/>
      </rPr>
      <t>钻石</t>
    </r>
  </si>
  <si>
    <r>
      <rPr>
        <sz val="11"/>
        <color rgb="FF000000"/>
        <rFont val="宋体"/>
        <charset val="134"/>
      </rPr>
      <t>偷车钳</t>
    </r>
  </si>
  <si>
    <r>
      <rPr>
        <sz val="11"/>
        <color rgb="FF000000"/>
        <rFont val="宋体"/>
        <charset val="134"/>
      </rPr>
      <t>史诗偷车钳</t>
    </r>
  </si>
  <si>
    <r>
      <rPr>
        <sz val="11"/>
        <color rgb="FF000000"/>
        <rFont val="宋体"/>
        <charset val="134"/>
      </rPr>
      <t>序号</t>
    </r>
  </si>
  <si>
    <r>
      <rPr>
        <sz val="11"/>
        <color rgb="FF000000"/>
        <rFont val="宋体"/>
        <charset val="134"/>
      </rPr>
      <t>关卡进度</t>
    </r>
  </si>
  <si>
    <t>VipBenefitType</t>
    <phoneticPr fontId="3" type="noConversion"/>
  </si>
  <si>
    <t>VIP加成类型</t>
    <phoneticPr fontId="3" type="noConversion"/>
  </si>
  <si>
    <t>VipBenefitVals</t>
    <phoneticPr fontId="3" type="noConversion"/>
  </si>
  <si>
    <t>奖励值</t>
    <phoneticPr fontId="3" type="noConversion"/>
  </si>
  <si>
    <t>DailyTaskRewardTotal</t>
    <phoneticPr fontId="3" type="noConversion"/>
  </si>
  <si>
    <t>每日任务额外钻石，仅显示</t>
    <phoneticPr fontId="3" type="noConversion"/>
  </si>
  <si>
    <t>[0,0,20,20,20,20,20,30,30,30,50]</t>
    <phoneticPr fontId="3" type="noConversion"/>
  </si>
  <si>
    <t>DailyTaskReward2</t>
    <phoneticPr fontId="3" type="noConversion"/>
  </si>
  <si>
    <t>每日任务额外钻石，奖励2，仅发奖</t>
    <phoneticPr fontId="3" type="noConversion"/>
  </si>
  <si>
    <t>[0,0,5,5,5,5,5,10,10,10,15]</t>
    <phoneticPr fontId="3" type="noConversion"/>
  </si>
  <si>
    <t>每日任务额外钻石，奖励4，仅发奖</t>
    <phoneticPr fontId="3" type="noConversion"/>
  </si>
  <si>
    <t>每日任务额外钻石，奖励6，仅发奖</t>
    <phoneticPr fontId="3" type="noConversion"/>
  </si>
  <si>
    <t>DailyTaskReward4</t>
    <phoneticPr fontId="3" type="noConversion"/>
  </si>
  <si>
    <t>DailyTaskReward6</t>
    <phoneticPr fontId="3" type="noConversion"/>
  </si>
  <si>
    <t>[0,0,10,10,10,10,10,10,10,10,20]</t>
    <phoneticPr fontId="3" type="noConversion"/>
  </si>
  <si>
    <t>Hang50002BenefitRate</t>
    <phoneticPr fontId="3" type="noConversion"/>
  </si>
  <si>
    <t>挂机钻石额外加成</t>
    <phoneticPr fontId="3" type="noConversion"/>
  </si>
  <si>
    <t>Hang50004BenefitRate</t>
    <phoneticPr fontId="3" type="noConversion"/>
  </si>
  <si>
    <t>Hang50005BenefitRate</t>
    <phoneticPr fontId="3" type="noConversion"/>
  </si>
  <si>
    <t>挂机经验手册额外加成</t>
    <phoneticPr fontId="3" type="noConversion"/>
  </si>
  <si>
    <t>挂机机油额外加成</t>
    <phoneticPr fontId="3" type="noConversion"/>
  </si>
  <si>
    <t>[0,0.1,0.2,0.2,0.2,0.3,0.3,0.5,0.5,0.5,1]</t>
    <phoneticPr fontId="3" type="noConversion"/>
  </si>
  <si>
    <t>EmporiumItemUnlock</t>
    <phoneticPr fontId="3" type="noConversion"/>
  </si>
  <si>
    <t>[0,1,1,1,1,1,1,1,1,1,3]</t>
    <phoneticPr fontId="3" type="noConversion"/>
  </si>
  <si>
    <t>奖励值
从VIP0（无VIP）到VIP10
总值</t>
    <phoneticPr fontId="3" type="noConversion"/>
  </si>
  <si>
    <t>兑换商店物品解锁,Vals是数量仅显示,逻辑在兑换商店内</t>
    <phoneticPr fontId="3" type="noConversion"/>
  </si>
  <si>
    <t>ArenaExtraFreeTickets</t>
    <phoneticPr fontId="3" type="noConversion"/>
  </si>
  <si>
    <t>竞技场每日前X次购买门票免费</t>
    <phoneticPr fontId="3" type="noConversion"/>
  </si>
  <si>
    <t>[0,1,1,1,2,2,2,3,3,3,5]</t>
    <phoneticPr fontId="3" type="noConversion"/>
  </si>
  <si>
    <t>ArenaExtraTicketsLimit</t>
    <phoneticPr fontId="3" type="noConversion"/>
  </si>
  <si>
    <t>竞技场可储存的门票上限+x</t>
  </si>
  <si>
    <t>竞技场获得的竞技币数量+x%</t>
    <phoneticPr fontId="3" type="noConversion"/>
  </si>
  <si>
    <t>BOSS战获得的迷梦碎片数量+x%</t>
    <phoneticPr fontId="3" type="noConversion"/>
  </si>
  <si>
    <t>BOSS战每日可挑战上限+x</t>
    <phoneticPr fontId="3" type="noConversion"/>
  </si>
  <si>
    <t>ArenaExtra50007Rate</t>
    <phoneticPr fontId="3" type="noConversion"/>
  </si>
  <si>
    <t>BossChallengeExtra50008Rate</t>
    <phoneticPr fontId="3" type="noConversion"/>
  </si>
  <si>
    <t>BossChallengeExtraTimes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</si>
</sst>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\$#,##0.00"/>
  </numFmts>
  <fonts count="6" x14ac:knownFonts="1">
    <font>
      <sz val="11"/>
      <color theme="1"/>
      <name val="宋体"/>
      <charset val="134"/>
      <scheme val="minor"/>
    </font>
    <font>
      <b/>
      <sz val="13"/>
      <color rgb="FF44546A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F9B9B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8" fontId="2" fillId="2" borderId="2" xfId="0" applyNumberFormat="1" applyFont="1" applyFill="1" applyBorder="1" applyAlignment="1">
      <alignment horizontal="center" vertical="center"/>
    </xf>
    <xf numFmtId="9" fontId="2" fillId="2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GitRipo\touche\Assets\_Project_Assets\EXCEL\ItemConfig.xlsx" TargetMode="External"/><Relationship Id="rId1" Type="http://schemas.openxmlformats.org/officeDocument/2006/relationships/externalLinkPath" Target="Item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配置"/>
      <sheetName val="使用方法"/>
      <sheetName val="宝箱"/>
      <sheetName val="获取途径"/>
    </sheetNames>
    <sheetDataSet>
      <sheetData sheetId="0">
        <row r="1">
          <cell r="B1" t="str">
            <v>ItemId</v>
          </cell>
        </row>
        <row r="5">
          <cell r="B5">
            <v>10001</v>
          </cell>
          <cell r="D5" t="str">
            <v>偷车钳</v>
          </cell>
        </row>
        <row r="6">
          <cell r="B6">
            <v>10002</v>
          </cell>
          <cell r="D6" t="str">
            <v>史诗偷车钳</v>
          </cell>
        </row>
        <row r="7">
          <cell r="B7">
            <v>10003</v>
          </cell>
          <cell r="D7" t="str">
            <v>限时行动偷车钳</v>
          </cell>
        </row>
        <row r="8">
          <cell r="B8">
            <v>10004</v>
          </cell>
          <cell r="D8" t="str">
            <v>传说偷车钳</v>
          </cell>
        </row>
        <row r="9">
          <cell r="B9">
            <v>20001</v>
          </cell>
          <cell r="D9" t="str">
            <v>精英级零件</v>
          </cell>
        </row>
        <row r="10">
          <cell r="B10">
            <v>20002</v>
          </cell>
          <cell r="D10" t="str">
            <v>史诗级零件（不含神魔）</v>
          </cell>
        </row>
        <row r="11">
          <cell r="B11">
            <v>20003</v>
          </cell>
          <cell r="D11" t="str">
            <v>史诗级零件（含神魔）</v>
          </cell>
        </row>
        <row r="12">
          <cell r="B12">
            <v>20004</v>
          </cell>
          <cell r="D12" t="str">
            <v>史诗级零件（仅神魔）</v>
          </cell>
        </row>
        <row r="13">
          <cell r="B13">
            <v>30001</v>
          </cell>
          <cell r="D13" t="str">
            <v>西部改装件</v>
          </cell>
        </row>
        <row r="14">
          <cell r="B14">
            <v>30002</v>
          </cell>
          <cell r="D14" t="str">
            <v>东部改装件</v>
          </cell>
        </row>
        <row r="15">
          <cell r="B15">
            <v>30003</v>
          </cell>
          <cell r="D15" t="str">
            <v>硅谷改装件</v>
          </cell>
        </row>
        <row r="16">
          <cell r="B16">
            <v>30004</v>
          </cell>
          <cell r="D16" t="str">
            <v>霓虹改装件</v>
          </cell>
        </row>
        <row r="17">
          <cell r="B17">
            <v>30005</v>
          </cell>
          <cell r="D17" t="str">
            <v>万能改装件</v>
          </cell>
        </row>
        <row r="18">
          <cell r="B18">
            <v>40001</v>
          </cell>
          <cell r="D18" t="str">
            <v>喷火枪</v>
          </cell>
        </row>
        <row r="19">
          <cell r="B19">
            <v>40002</v>
          </cell>
          <cell r="D19" t="str">
            <v>大炮</v>
          </cell>
        </row>
        <row r="20">
          <cell r="B20">
            <v>40003</v>
          </cell>
          <cell r="D20" t="str">
            <v>医疗机器人</v>
          </cell>
        </row>
        <row r="21">
          <cell r="B21">
            <v>40004</v>
          </cell>
          <cell r="D21" t="str">
            <v>科技小手枪</v>
          </cell>
        </row>
        <row r="22">
          <cell r="B22">
            <v>40101</v>
          </cell>
          <cell r="D22" t="str">
            <v>燃烧瓶</v>
          </cell>
        </row>
        <row r="23">
          <cell r="B23">
            <v>40102</v>
          </cell>
          <cell r="D23" t="str">
            <v>左轮</v>
          </cell>
        </row>
        <row r="24">
          <cell r="B24">
            <v>40103</v>
          </cell>
          <cell r="D24" t="str">
            <v>机械弩</v>
          </cell>
        </row>
        <row r="25">
          <cell r="B25">
            <v>40104</v>
          </cell>
          <cell r="D25" t="str">
            <v>手捧雷</v>
          </cell>
        </row>
        <row r="26">
          <cell r="B26">
            <v>40105</v>
          </cell>
          <cell r="D26" t="str">
            <v>筹码</v>
          </cell>
        </row>
        <row r="27">
          <cell r="B27">
            <v>40106</v>
          </cell>
          <cell r="D27" t="str">
            <v>榴弹</v>
          </cell>
        </row>
        <row r="28">
          <cell r="B28">
            <v>40107</v>
          </cell>
          <cell r="D28" t="str">
            <v>机枪</v>
          </cell>
        </row>
        <row r="29">
          <cell r="B29">
            <v>40108</v>
          </cell>
          <cell r="D29" t="str">
            <v>大麻注射器</v>
          </cell>
        </row>
        <row r="30">
          <cell r="B30">
            <v>40109</v>
          </cell>
          <cell r="D30" t="str">
            <v>手枪&amp;光盾</v>
          </cell>
        </row>
        <row r="31">
          <cell r="B31">
            <v>40110</v>
          </cell>
          <cell r="D31" t="str">
            <v>火箭弹</v>
          </cell>
        </row>
        <row r="32">
          <cell r="B32">
            <v>40111</v>
          </cell>
          <cell r="D32" t="str">
            <v>激光步枪</v>
          </cell>
        </row>
        <row r="33">
          <cell r="B33">
            <v>40112</v>
          </cell>
          <cell r="D33" t="str">
            <v>手枪&amp;激光</v>
          </cell>
        </row>
        <row r="34">
          <cell r="B34">
            <v>40113</v>
          </cell>
          <cell r="D34" t="str">
            <v>狙击枪</v>
          </cell>
        </row>
        <row r="35">
          <cell r="B35">
            <v>40114</v>
          </cell>
          <cell r="D35" t="str">
            <v>化学手雷</v>
          </cell>
        </row>
        <row r="36">
          <cell r="B36">
            <v>40115</v>
          </cell>
          <cell r="D36" t="str">
            <v>冲锋枪</v>
          </cell>
        </row>
        <row r="37">
          <cell r="B37">
            <v>40116</v>
          </cell>
          <cell r="D37" t="str">
            <v>医疗飞机</v>
          </cell>
        </row>
        <row r="38">
          <cell r="B38">
            <v>41001</v>
          </cell>
          <cell r="D38" t="str">
            <v>霰弹枪</v>
          </cell>
        </row>
        <row r="39">
          <cell r="B39">
            <v>41002</v>
          </cell>
          <cell r="D39" t="str">
            <v>医疗物资</v>
          </cell>
        </row>
        <row r="40">
          <cell r="B40">
            <v>41003</v>
          </cell>
          <cell r="D40" t="str">
            <v>土制手雷</v>
          </cell>
        </row>
        <row r="41">
          <cell r="B41">
            <v>41004</v>
          </cell>
          <cell r="D41" t="str">
            <v>火铳</v>
          </cell>
        </row>
        <row r="42">
          <cell r="B42">
            <v>41005</v>
          </cell>
          <cell r="D42" t="str">
            <v>射手步枪</v>
          </cell>
        </row>
        <row r="43">
          <cell r="B43">
            <v>41006</v>
          </cell>
          <cell r="D43" t="str">
            <v>冰弹手炮</v>
          </cell>
        </row>
        <row r="44">
          <cell r="B44">
            <v>41007</v>
          </cell>
          <cell r="D44" t="str">
            <v>燃烧手雷</v>
          </cell>
        </row>
        <row r="45">
          <cell r="B45">
            <v>41008</v>
          </cell>
          <cell r="D45" t="str">
            <v>火箭炮</v>
          </cell>
        </row>
        <row r="46">
          <cell r="B46">
            <v>41009</v>
          </cell>
          <cell r="D46" t="str">
            <v>坦克</v>
          </cell>
        </row>
        <row r="47">
          <cell r="B47">
            <v>41010</v>
          </cell>
          <cell r="D47" t="str">
            <v>医疗包&amp;弹药箱</v>
          </cell>
        </row>
        <row r="48">
          <cell r="B48">
            <v>41011</v>
          </cell>
          <cell r="D48" t="str">
            <v>护盾发生器</v>
          </cell>
        </row>
        <row r="49">
          <cell r="B49">
            <v>41012</v>
          </cell>
          <cell r="D49" t="str">
            <v>能量步枪&amp;钛合金防撞架</v>
          </cell>
        </row>
        <row r="50">
          <cell r="B50">
            <v>41013</v>
          </cell>
          <cell r="D50" t="str">
            <v>震爆手雷</v>
          </cell>
        </row>
        <row r="51">
          <cell r="B51">
            <v>41014</v>
          </cell>
          <cell r="D51" t="str">
            <v>科技鸟狙</v>
          </cell>
        </row>
        <row r="52">
          <cell r="B52">
            <v>41015</v>
          </cell>
          <cell r="D52" t="str">
            <v>计算机</v>
          </cell>
        </row>
        <row r="53">
          <cell r="B53">
            <v>41016</v>
          </cell>
          <cell r="D53" t="str">
            <v>毒液瓶</v>
          </cell>
        </row>
        <row r="54">
          <cell r="B54">
            <v>41017</v>
          </cell>
          <cell r="D54" t="str">
            <v>充能手枪&amp;激光炮</v>
          </cell>
        </row>
        <row r="55">
          <cell r="B55">
            <v>41018</v>
          </cell>
          <cell r="D55" t="str">
            <v>电磁步枪</v>
          </cell>
        </row>
        <row r="56">
          <cell r="B56">
            <v>41019</v>
          </cell>
          <cell r="D56" t="str">
            <v>冲锋手枪</v>
          </cell>
        </row>
        <row r="57">
          <cell r="B57">
            <v>41020</v>
          </cell>
          <cell r="D57" t="str">
            <v>霓虹医疗车</v>
          </cell>
        </row>
        <row r="58">
          <cell r="B58">
            <v>43001</v>
          </cell>
          <cell r="D58" t="str">
            <v>小弟A</v>
          </cell>
        </row>
        <row r="59">
          <cell r="B59">
            <v>43002</v>
          </cell>
          <cell r="D59" t="str">
            <v>小弟B</v>
          </cell>
        </row>
        <row r="60">
          <cell r="B60">
            <v>43003</v>
          </cell>
          <cell r="D60" t="str">
            <v>小弟C</v>
          </cell>
        </row>
        <row r="61">
          <cell r="B61">
            <v>43004</v>
          </cell>
          <cell r="D61" t="str">
            <v>小弟D</v>
          </cell>
        </row>
        <row r="62">
          <cell r="B62">
            <v>43005</v>
          </cell>
          <cell r="D62" t="str">
            <v>小弟E</v>
          </cell>
        </row>
        <row r="63">
          <cell r="B63">
            <v>50001</v>
          </cell>
          <cell r="D63" t="str">
            <v>龙焰晶</v>
          </cell>
        </row>
        <row r="64">
          <cell r="B64">
            <v>50002</v>
          </cell>
          <cell r="D64" t="str">
            <v>钻石</v>
          </cell>
        </row>
        <row r="65">
          <cell r="B65">
            <v>50003</v>
          </cell>
          <cell r="D65" t="str">
            <v>钞票</v>
          </cell>
        </row>
        <row r="66">
          <cell r="B66">
            <v>50004</v>
          </cell>
          <cell r="D66" t="str">
            <v>改装手册</v>
          </cell>
        </row>
        <row r="67">
          <cell r="B67">
            <v>50005</v>
          </cell>
          <cell r="D67" t="str">
            <v>机油</v>
          </cell>
        </row>
        <row r="68">
          <cell r="B68">
            <v>50006</v>
          </cell>
          <cell r="D68" t="str">
            <v>多莉的兑换券</v>
          </cell>
        </row>
        <row r="69">
          <cell r="B69">
            <v>50007</v>
          </cell>
          <cell r="D69" t="str">
            <v>竞技币</v>
          </cell>
        </row>
        <row r="70">
          <cell r="B70">
            <v>50008</v>
          </cell>
          <cell r="D70" t="str">
            <v>迷梦碎片</v>
          </cell>
        </row>
        <row r="71">
          <cell r="B71">
            <v>60001</v>
          </cell>
          <cell r="D71" t="str">
            <v>钞票（1秒）</v>
          </cell>
        </row>
        <row r="72">
          <cell r="B72">
            <v>60002</v>
          </cell>
          <cell r="D72" t="str">
            <v>改装手册（1秒）</v>
          </cell>
        </row>
        <row r="73">
          <cell r="B73">
            <v>60003</v>
          </cell>
          <cell r="D73" t="str">
            <v>机油（1秒）</v>
          </cell>
        </row>
        <row r="74">
          <cell r="B74">
            <v>60011</v>
          </cell>
          <cell r="D74" t="str">
            <v>钞票箱（2小时）</v>
          </cell>
        </row>
        <row r="75">
          <cell r="B75">
            <v>60012</v>
          </cell>
          <cell r="D75" t="str">
            <v>改装手册箱（2小时）</v>
          </cell>
        </row>
        <row r="76">
          <cell r="B76">
            <v>60013</v>
          </cell>
          <cell r="D76" t="str">
            <v>机油箱（2小时）</v>
          </cell>
        </row>
        <row r="77">
          <cell r="B77">
            <v>60021</v>
          </cell>
          <cell r="D77" t="str">
            <v>钞票箱（8小时）</v>
          </cell>
        </row>
        <row r="78">
          <cell r="B78">
            <v>60022</v>
          </cell>
          <cell r="D78" t="str">
            <v>改装手册箱（8小时）</v>
          </cell>
        </row>
        <row r="79">
          <cell r="B79">
            <v>60023</v>
          </cell>
          <cell r="D79" t="str">
            <v>机油箱（8小时）</v>
          </cell>
        </row>
        <row r="80">
          <cell r="B80">
            <v>60031</v>
          </cell>
          <cell r="D80" t="str">
            <v>钞票箱（24小时）</v>
          </cell>
        </row>
        <row r="81">
          <cell r="B81">
            <v>60032</v>
          </cell>
          <cell r="D81" t="str">
            <v>改装手册箱（24小时）</v>
          </cell>
        </row>
        <row r="82">
          <cell r="B82">
            <v>60033</v>
          </cell>
          <cell r="D82" t="str">
            <v>机油箱（24小时）</v>
          </cell>
        </row>
        <row r="83">
          <cell r="B83">
            <v>60041</v>
          </cell>
          <cell r="D83" t="str">
            <v>钞票箱（3天）</v>
          </cell>
        </row>
        <row r="84">
          <cell r="B84">
            <v>60042</v>
          </cell>
          <cell r="D84" t="str">
            <v>改装手册箱（3天）</v>
          </cell>
        </row>
        <row r="85">
          <cell r="B85">
            <v>60043</v>
          </cell>
          <cell r="D85" t="str">
            <v>机油箱（3天）</v>
          </cell>
        </row>
        <row r="86">
          <cell r="B86">
            <v>60101</v>
          </cell>
          <cell r="D86" t="str">
            <v>史诗级英雄自选宝箱</v>
          </cell>
        </row>
        <row r="87">
          <cell r="B87">
            <v>60102</v>
          </cell>
          <cell r="D87" t="str">
            <v>精英级英雄自选宝箱</v>
          </cell>
        </row>
        <row r="88">
          <cell r="B88">
            <v>60103</v>
          </cell>
          <cell r="D88" t="str">
            <v>招募自选宝箱</v>
          </cell>
        </row>
        <row r="89">
          <cell r="B89">
            <v>60104</v>
          </cell>
          <cell r="D89" t="str">
            <v>资源自选宝箱</v>
          </cell>
        </row>
        <row r="90">
          <cell r="B90">
            <v>80001</v>
          </cell>
          <cell r="D90" t="str">
            <v>战令积分</v>
          </cell>
        </row>
        <row r="91">
          <cell r="B91">
            <v>80002</v>
          </cell>
          <cell r="D91" t="str">
            <v>复活药水</v>
          </cell>
        </row>
        <row r="92">
          <cell r="B92">
            <v>100001</v>
          </cell>
          <cell r="D92" t="str">
            <v>头像1</v>
          </cell>
        </row>
        <row r="93">
          <cell r="B93">
            <v>100002</v>
          </cell>
          <cell r="D93" t="str">
            <v>头像2</v>
          </cell>
        </row>
        <row r="94">
          <cell r="B94">
            <v>100003</v>
          </cell>
          <cell r="D94" t="str">
            <v>头像3</v>
          </cell>
        </row>
        <row r="95">
          <cell r="B95">
            <v>100004</v>
          </cell>
          <cell r="D95" t="str">
            <v>头像4</v>
          </cell>
        </row>
        <row r="96">
          <cell r="B96">
            <v>100005</v>
          </cell>
          <cell r="D96" t="str">
            <v>头像5</v>
          </cell>
        </row>
        <row r="97">
          <cell r="B97">
            <v>110001</v>
          </cell>
          <cell r="D97" t="str">
            <v>头像框1</v>
          </cell>
        </row>
        <row r="98">
          <cell r="B98">
            <v>110002</v>
          </cell>
          <cell r="D98" t="str">
            <v>头像框2</v>
          </cell>
        </row>
        <row r="99">
          <cell r="B99">
            <v>110003</v>
          </cell>
          <cell r="D99" t="str">
            <v>头像框3</v>
          </cell>
        </row>
        <row r="100">
          <cell r="B100">
            <v>110004</v>
          </cell>
          <cell r="D100" t="str">
            <v>头像框4</v>
          </cell>
        </row>
        <row r="101">
          <cell r="B101">
            <v>110005</v>
          </cell>
          <cell r="D101" t="str">
            <v>头像框5</v>
          </cell>
        </row>
        <row r="102">
          <cell r="B102">
            <v>120001</v>
          </cell>
          <cell r="D102" t="str">
            <v>名片背景1</v>
          </cell>
        </row>
        <row r="103">
          <cell r="B103">
            <v>120002</v>
          </cell>
          <cell r="D103" t="str">
            <v>名片背景2</v>
          </cell>
        </row>
        <row r="104">
          <cell r="B104">
            <v>120003</v>
          </cell>
          <cell r="D104" t="str">
            <v>名片背景3</v>
          </cell>
        </row>
        <row r="105">
          <cell r="B105">
            <v>120004</v>
          </cell>
          <cell r="D105" t="str">
            <v>名片背景4</v>
          </cell>
        </row>
        <row r="106">
          <cell r="B106">
            <v>120005</v>
          </cell>
          <cell r="D106" t="str">
            <v>名片背景5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7"/>
  <sheetViews>
    <sheetView tabSelected="1" workbookViewId="0">
      <pane xSplit="4" ySplit="4" topLeftCell="E5" activePane="bottomRight" state="frozen"/>
      <selection pane="topRight"/>
      <selection pane="bottomLeft"/>
      <selection pane="bottomRight" activeCell="B5" sqref="B5"/>
    </sheetView>
  </sheetViews>
  <sheetFormatPr defaultColWidth="9" defaultRowHeight="13.5" x14ac:dyDescent="0.15"/>
  <cols>
    <col min="1" max="1" width="9.125" style="5" customWidth="1"/>
    <col min="2" max="2" width="33" style="5" customWidth="1"/>
    <col min="3" max="3" width="47.25" style="5" customWidth="1"/>
    <col min="4" max="4" width="68" style="5" customWidth="1"/>
    <col min="5" max="16384" width="9" style="1"/>
  </cols>
  <sheetData>
    <row r="1" spans="1:4" x14ac:dyDescent="0.15">
      <c r="A1" s="4" t="s">
        <v>0</v>
      </c>
      <c r="B1" s="12" t="s">
        <v>29</v>
      </c>
      <c r="C1" s="4" t="s">
        <v>1</v>
      </c>
      <c r="D1" s="12" t="s">
        <v>31</v>
      </c>
    </row>
    <row r="2" spans="1:4" x14ac:dyDescent="0.15">
      <c r="A2" s="4" t="s">
        <v>2</v>
      </c>
      <c r="B2" s="4" t="s">
        <v>3</v>
      </c>
      <c r="C2" s="4" t="s">
        <v>3</v>
      </c>
      <c r="D2" s="4" t="s">
        <v>2</v>
      </c>
    </row>
    <row r="3" spans="1:4" x14ac:dyDescent="0.15">
      <c r="A3" s="4" t="s">
        <v>4</v>
      </c>
      <c r="B3" s="13" t="s">
        <v>30</v>
      </c>
      <c r="C3" s="11" t="s">
        <v>6</v>
      </c>
      <c r="D3" s="12" t="s">
        <v>32</v>
      </c>
    </row>
    <row r="4" spans="1:4" s="10" customFormat="1" ht="246" customHeight="1" x14ac:dyDescent="0.15">
      <c r="A4" s="11" t="s">
        <v>7</v>
      </c>
      <c r="B4" s="11" t="s">
        <v>5</v>
      </c>
      <c r="C4" s="11" t="s">
        <v>6</v>
      </c>
      <c r="D4" s="13" t="s">
        <v>53</v>
      </c>
    </row>
    <row r="5" spans="1:4" x14ac:dyDescent="0.15">
      <c r="A5" s="5">
        <v>1</v>
      </c>
      <c r="B5" s="5" t="s">
        <v>33</v>
      </c>
      <c r="C5" s="5" t="s">
        <v>34</v>
      </c>
      <c r="D5" s="14" t="s">
        <v>35</v>
      </c>
    </row>
    <row r="6" spans="1:4" x14ac:dyDescent="0.15">
      <c r="A6" s="5">
        <v>2</v>
      </c>
      <c r="B6" s="5" t="s">
        <v>36</v>
      </c>
      <c r="C6" s="5" t="s">
        <v>37</v>
      </c>
      <c r="D6" s="14" t="s">
        <v>38</v>
      </c>
    </row>
    <row r="7" spans="1:4" x14ac:dyDescent="0.15">
      <c r="A7" s="5">
        <v>3</v>
      </c>
      <c r="B7" s="5" t="s">
        <v>41</v>
      </c>
      <c r="C7" s="5" t="s">
        <v>39</v>
      </c>
      <c r="D7" s="14" t="s">
        <v>38</v>
      </c>
    </row>
    <row r="8" spans="1:4" x14ac:dyDescent="0.15">
      <c r="A8" s="5">
        <v>4</v>
      </c>
      <c r="B8" s="5" t="s">
        <v>42</v>
      </c>
      <c r="C8" s="5" t="s">
        <v>40</v>
      </c>
      <c r="D8" s="14" t="s">
        <v>43</v>
      </c>
    </row>
    <row r="9" spans="1:4" x14ac:dyDescent="0.15">
      <c r="A9" s="5">
        <v>5</v>
      </c>
      <c r="B9" s="5" t="s">
        <v>44</v>
      </c>
      <c r="C9" s="5" t="s">
        <v>45</v>
      </c>
      <c r="D9" s="14" t="s">
        <v>50</v>
      </c>
    </row>
    <row r="10" spans="1:4" x14ac:dyDescent="0.15">
      <c r="A10" s="5">
        <v>6</v>
      </c>
      <c r="B10" s="5" t="s">
        <v>46</v>
      </c>
      <c r="C10" s="5" t="s">
        <v>48</v>
      </c>
      <c r="D10" s="14" t="s">
        <v>50</v>
      </c>
    </row>
    <row r="11" spans="1:4" x14ac:dyDescent="0.15">
      <c r="A11" s="5">
        <v>7</v>
      </c>
      <c r="B11" s="5" t="s">
        <v>47</v>
      </c>
      <c r="C11" s="5" t="s">
        <v>49</v>
      </c>
      <c r="D11" s="14" t="s">
        <v>50</v>
      </c>
    </row>
    <row r="12" spans="1:4" x14ac:dyDescent="0.15">
      <c r="A12" s="5">
        <v>8</v>
      </c>
      <c r="B12" s="5" t="s">
        <v>51</v>
      </c>
      <c r="C12" s="5" t="s">
        <v>54</v>
      </c>
      <c r="D12" s="14" t="s">
        <v>52</v>
      </c>
    </row>
    <row r="13" spans="1:4" x14ac:dyDescent="0.15">
      <c r="A13" s="5">
        <v>9</v>
      </c>
      <c r="B13" s="5" t="s">
        <v>55</v>
      </c>
      <c r="C13" s="5" t="s">
        <v>56</v>
      </c>
      <c r="D13" s="14" t="s">
        <v>57</v>
      </c>
    </row>
    <row r="14" spans="1:4" x14ac:dyDescent="0.15">
      <c r="A14" s="5">
        <v>10</v>
      </c>
      <c r="B14" s="5" t="s">
        <v>58</v>
      </c>
      <c r="C14" s="5" t="s">
        <v>59</v>
      </c>
      <c r="D14" s="14" t="s">
        <v>57</v>
      </c>
    </row>
    <row r="15" spans="1:4" x14ac:dyDescent="0.15">
      <c r="A15" s="5">
        <v>11</v>
      </c>
      <c r="B15" s="14" t="s">
        <v>63</v>
      </c>
      <c r="C15" s="14" t="s">
        <v>60</v>
      </c>
      <c r="D15" s="14" t="s">
        <v>50</v>
      </c>
    </row>
    <row r="16" spans="1:4" x14ac:dyDescent="0.15">
      <c r="A16" s="5">
        <v>12</v>
      </c>
      <c r="B16" s="14" t="s">
        <v>64</v>
      </c>
      <c r="C16" s="14" t="s">
        <v>61</v>
      </c>
      <c r="D16" s="14" t="s">
        <v>50</v>
      </c>
    </row>
    <row r="17" spans="1:4" x14ac:dyDescent="0.15">
      <c r="A17" s="5">
        <v>13</v>
      </c>
      <c r="B17" s="14" t="s">
        <v>65</v>
      </c>
      <c r="C17" s="14" t="s">
        <v>62</v>
      </c>
      <c r="D17" s="14" t="s">
        <v>57</v>
      </c>
    </row>
  </sheetData>
  <phoneticPr fontId="3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workbookViewId="0">
      <pane xSplit="3" ySplit="4" topLeftCell="D5" activePane="bottomRight" state="frozen"/>
      <selection pane="topRight"/>
      <selection pane="bottomLeft"/>
      <selection pane="bottomRight" activeCell="K19" sqref="K19:K34"/>
    </sheetView>
  </sheetViews>
  <sheetFormatPr defaultColWidth="9" defaultRowHeight="13.5" x14ac:dyDescent="0.15"/>
  <cols>
    <col min="1" max="5" width="9" style="1"/>
    <col min="6" max="7" width="10.625" style="1" customWidth="1"/>
    <col min="8" max="13" width="9" style="1"/>
    <col min="14" max="15" width="13.75" style="1" customWidth="1"/>
    <col min="16" max="16384" width="9" style="1"/>
  </cols>
  <sheetData>
    <row r="1" spans="1:10" ht="13.5" customHeight="1" x14ac:dyDescent="0.15">
      <c r="A1" s="1" t="s">
        <v>8</v>
      </c>
      <c r="B1" s="1" t="s">
        <v>9</v>
      </c>
      <c r="C1" s="1" t="s">
        <v>10</v>
      </c>
    </row>
    <row r="2" spans="1:10" ht="13.5" customHeight="1" x14ac:dyDescent="0.15">
      <c r="A2" s="1" t="s">
        <v>11</v>
      </c>
      <c r="B2" s="1" t="s">
        <v>12</v>
      </c>
    </row>
    <row r="3" spans="1:10" x14ac:dyDescent="0.15">
      <c r="A3" s="1" t="s">
        <v>13</v>
      </c>
    </row>
    <row r="4" spans="1:10" x14ac:dyDescent="0.15">
      <c r="A4" s="1" t="s">
        <v>14</v>
      </c>
    </row>
    <row r="7" spans="1:10" ht="15" x14ac:dyDescent="0.15">
      <c r="F7" s="2" t="s">
        <v>15</v>
      </c>
      <c r="G7" s="3"/>
      <c r="H7" s="3"/>
      <c r="I7" s="3"/>
      <c r="J7" s="3"/>
    </row>
    <row r="8" spans="1:10" x14ac:dyDescent="0.15">
      <c r="F8" s="3"/>
      <c r="G8" s="3"/>
      <c r="H8" s="3"/>
      <c r="I8" s="3"/>
      <c r="J8" s="3"/>
    </row>
    <row r="9" spans="1:10" x14ac:dyDescent="0.15">
      <c r="F9" s="4" t="s">
        <v>16</v>
      </c>
      <c r="G9" s="5" t="s">
        <v>17</v>
      </c>
      <c r="H9" s="3"/>
      <c r="I9" s="3"/>
      <c r="J9" s="3"/>
    </row>
    <row r="10" spans="1:10" x14ac:dyDescent="0.15">
      <c r="F10" s="4" t="s">
        <v>18</v>
      </c>
      <c r="G10" s="6">
        <v>30</v>
      </c>
      <c r="H10" s="3" t="s">
        <v>19</v>
      </c>
      <c r="I10" s="3"/>
      <c r="J10" s="3"/>
    </row>
    <row r="11" spans="1:10" x14ac:dyDescent="0.15">
      <c r="F11" s="4" t="s">
        <v>20</v>
      </c>
      <c r="G11" s="7"/>
      <c r="H11" s="3"/>
      <c r="I11" s="3"/>
      <c r="J11" s="3"/>
    </row>
    <row r="12" spans="1:10" x14ac:dyDescent="0.15">
      <c r="F12" s="3"/>
      <c r="G12" s="3"/>
      <c r="H12" s="3"/>
      <c r="I12" s="3"/>
      <c r="J12" s="3"/>
    </row>
    <row r="13" spans="1:10" x14ac:dyDescent="0.15">
      <c r="F13" s="4" t="s">
        <v>21</v>
      </c>
      <c r="G13" s="4" t="s">
        <v>22</v>
      </c>
      <c r="H13" s="4" t="s">
        <v>23</v>
      </c>
      <c r="I13" s="3"/>
      <c r="J13" s="3"/>
    </row>
    <row r="14" spans="1:10" x14ac:dyDescent="0.15">
      <c r="F14" s="8" t="s">
        <v>24</v>
      </c>
      <c r="G14" s="5">
        <v>18000</v>
      </c>
      <c r="H14" s="6">
        <v>450</v>
      </c>
      <c r="I14" s="3"/>
      <c r="J14" s="3"/>
    </row>
    <row r="15" spans="1:10" x14ac:dyDescent="0.15">
      <c r="F15" s="8" t="s">
        <v>25</v>
      </c>
      <c r="G15" s="5">
        <v>60</v>
      </c>
      <c r="H15" s="6">
        <v>321.43</v>
      </c>
      <c r="I15" s="3"/>
      <c r="J15" s="3"/>
    </row>
    <row r="16" spans="1:10" x14ac:dyDescent="0.15">
      <c r="F16" s="9" t="s">
        <v>26</v>
      </c>
      <c r="G16" s="5">
        <v>50</v>
      </c>
      <c r="H16" s="6">
        <v>401.79</v>
      </c>
      <c r="I16" s="3"/>
      <c r="J16" s="3"/>
    </row>
    <row r="17" spans="6:15" x14ac:dyDescent="0.15">
      <c r="F17" s="3"/>
      <c r="G17" s="3"/>
      <c r="H17" s="3"/>
      <c r="I17" s="3"/>
      <c r="J17" s="3"/>
    </row>
    <row r="18" spans="6:15" x14ac:dyDescent="0.15">
      <c r="F18" s="4" t="s">
        <v>27</v>
      </c>
      <c r="G18" s="4" t="s">
        <v>21</v>
      </c>
      <c r="H18" s="4" t="s">
        <v>22</v>
      </c>
      <c r="I18" s="4" t="s">
        <v>23</v>
      </c>
      <c r="J18" s="4" t="s">
        <v>28</v>
      </c>
    </row>
    <row r="19" spans="6:15" x14ac:dyDescent="0.15">
      <c r="F19" s="5">
        <v>1</v>
      </c>
      <c r="G19" s="8" t="s">
        <v>25</v>
      </c>
      <c r="H19" s="5">
        <v>10</v>
      </c>
      <c r="I19" s="6">
        <v>53.57</v>
      </c>
      <c r="J19" s="5">
        <v>41</v>
      </c>
      <c r="K19" s="1" t="str">
        <f>$A$1&amp;J19&amp;$A$2</f>
        <v>[41]</v>
      </c>
      <c r="M19" s="1">
        <f>_xlfn.XLOOKUP(G19,[1]配置!$D$5:$D$1002,[1]配置!$B$5:$B$1002)</f>
        <v>10001</v>
      </c>
      <c r="N19" s="1" t="str">
        <f>$B$2&amp;M19&amp;$B$1&amp;H19&amp;$B$2</f>
        <v>"10001:10"</v>
      </c>
      <c r="O19" s="1" t="str">
        <f>$A$1&amp;N19&amp;$A$2</f>
        <v>["10001:10"]</v>
      </c>
    </row>
    <row r="20" spans="6:15" x14ac:dyDescent="0.15">
      <c r="F20" s="5">
        <v>2</v>
      </c>
      <c r="G20" s="8" t="s">
        <v>24</v>
      </c>
      <c r="H20" s="5">
        <v>3600</v>
      </c>
      <c r="I20" s="6">
        <v>90</v>
      </c>
      <c r="J20" s="5">
        <v>76</v>
      </c>
      <c r="K20" s="1" t="str">
        <f t="shared" ref="K20:K34" si="0">$A$1&amp;J20&amp;$A$2</f>
        <v>[76]</v>
      </c>
      <c r="M20" s="1">
        <f>_xlfn.XLOOKUP(G20,[1]配置!$D$5:$D$1002,[1]配置!$B$5:$B$1002)</f>
        <v>50002</v>
      </c>
      <c r="N20" s="1" t="str">
        <f t="shared" ref="N20:N34" si="1">$B$2&amp;M20&amp;$B$1&amp;H20&amp;$B$2</f>
        <v>"50002:3600"</v>
      </c>
      <c r="O20" s="1" t="str">
        <f t="shared" ref="O20:O34" si="2">$A$1&amp;N20&amp;$A$2</f>
        <v>["50002:3600"]</v>
      </c>
    </row>
    <row r="21" spans="6:15" x14ac:dyDescent="0.15">
      <c r="F21" s="5">
        <v>3</v>
      </c>
      <c r="G21" s="8" t="s">
        <v>25</v>
      </c>
      <c r="H21" s="5">
        <v>10</v>
      </c>
      <c r="I21" s="6">
        <v>53.57</v>
      </c>
      <c r="J21" s="5">
        <v>136</v>
      </c>
      <c r="K21" s="1" t="str">
        <f t="shared" si="0"/>
        <v>[136]</v>
      </c>
      <c r="M21" s="1">
        <f>_xlfn.XLOOKUP(G21,[1]配置!$D$5:$D$1002,[1]配置!$B$5:$B$1002)</f>
        <v>10001</v>
      </c>
      <c r="N21" s="1" t="str">
        <f t="shared" si="1"/>
        <v>"10001:10"</v>
      </c>
      <c r="O21" s="1" t="str">
        <f t="shared" si="2"/>
        <v>["10001:10"]</v>
      </c>
    </row>
    <row r="22" spans="6:15" x14ac:dyDescent="0.15">
      <c r="F22" s="5">
        <v>4</v>
      </c>
      <c r="G22" s="9" t="s">
        <v>26</v>
      </c>
      <c r="H22" s="5">
        <v>10</v>
      </c>
      <c r="I22" s="6">
        <v>80.36</v>
      </c>
      <c r="J22" s="5">
        <v>196</v>
      </c>
      <c r="K22" s="1" t="str">
        <f t="shared" si="0"/>
        <v>[196]</v>
      </c>
      <c r="M22" s="1">
        <f>_xlfn.XLOOKUP(G22,[1]配置!$D$5:$D$1002,[1]配置!$B$5:$B$1002)</f>
        <v>10002</v>
      </c>
      <c r="N22" s="1" t="str">
        <f t="shared" si="1"/>
        <v>"10002:10"</v>
      </c>
      <c r="O22" s="1" t="str">
        <f t="shared" si="2"/>
        <v>["10002:10"]</v>
      </c>
    </row>
    <row r="23" spans="6:15" x14ac:dyDescent="0.15">
      <c r="F23" s="5">
        <v>5</v>
      </c>
      <c r="G23" s="8" t="s">
        <v>24</v>
      </c>
      <c r="H23" s="5">
        <v>3600</v>
      </c>
      <c r="I23" s="6">
        <v>90</v>
      </c>
      <c r="J23" s="5">
        <v>246</v>
      </c>
      <c r="K23" s="1" t="str">
        <f t="shared" si="0"/>
        <v>[246]</v>
      </c>
      <c r="M23" s="1">
        <f>_xlfn.XLOOKUP(G23,[1]配置!$D$5:$D$1002,[1]配置!$B$5:$B$1002)</f>
        <v>50002</v>
      </c>
      <c r="N23" s="1" t="str">
        <f t="shared" si="1"/>
        <v>"50002:3600"</v>
      </c>
      <c r="O23" s="1" t="str">
        <f t="shared" si="2"/>
        <v>["50002:3600"]</v>
      </c>
    </row>
    <row r="24" spans="6:15" x14ac:dyDescent="0.15">
      <c r="F24" s="5">
        <v>6</v>
      </c>
      <c r="G24" s="8" t="s">
        <v>25</v>
      </c>
      <c r="H24" s="5">
        <v>10</v>
      </c>
      <c r="I24" s="6">
        <v>53.57</v>
      </c>
      <c r="J24" s="5">
        <v>316</v>
      </c>
      <c r="K24" s="1" t="str">
        <f t="shared" si="0"/>
        <v>[316]</v>
      </c>
      <c r="M24" s="1">
        <f>_xlfn.XLOOKUP(G24,[1]配置!$D$5:$D$1002,[1]配置!$B$5:$B$1002)</f>
        <v>10001</v>
      </c>
      <c r="N24" s="1" t="str">
        <f t="shared" si="1"/>
        <v>"10001:10"</v>
      </c>
      <c r="O24" s="1" t="str">
        <f t="shared" si="2"/>
        <v>["10001:10"]</v>
      </c>
    </row>
    <row r="25" spans="6:15" x14ac:dyDescent="0.15">
      <c r="F25" s="5">
        <v>7</v>
      </c>
      <c r="G25" s="9" t="s">
        <v>26</v>
      </c>
      <c r="H25" s="5">
        <v>10</v>
      </c>
      <c r="I25" s="6">
        <v>80.36</v>
      </c>
      <c r="J25" s="5">
        <v>381</v>
      </c>
      <c r="K25" s="1" t="str">
        <f t="shared" si="0"/>
        <v>[381]</v>
      </c>
      <c r="M25" s="1">
        <f>_xlfn.XLOOKUP(G25,[1]配置!$D$5:$D$1002,[1]配置!$B$5:$B$1002)</f>
        <v>10002</v>
      </c>
      <c r="N25" s="1" t="str">
        <f t="shared" si="1"/>
        <v>"10002:10"</v>
      </c>
      <c r="O25" s="1" t="str">
        <f t="shared" si="2"/>
        <v>["10002:10"]</v>
      </c>
    </row>
    <row r="26" spans="6:15" x14ac:dyDescent="0.15">
      <c r="F26" s="5">
        <v>8</v>
      </c>
      <c r="G26" s="8" t="s">
        <v>24</v>
      </c>
      <c r="H26" s="5">
        <v>3600</v>
      </c>
      <c r="I26" s="6">
        <v>90</v>
      </c>
      <c r="J26" s="5">
        <v>441</v>
      </c>
      <c r="K26" s="1" t="str">
        <f t="shared" si="0"/>
        <v>[441]</v>
      </c>
      <c r="M26" s="1">
        <f>_xlfn.XLOOKUP(G26,[1]配置!$D$5:$D$1002,[1]配置!$B$5:$B$1002)</f>
        <v>50002</v>
      </c>
      <c r="N26" s="1" t="str">
        <f t="shared" si="1"/>
        <v>"50002:3600"</v>
      </c>
      <c r="O26" s="1" t="str">
        <f t="shared" si="2"/>
        <v>["50002:3600"]</v>
      </c>
    </row>
    <row r="27" spans="6:15" x14ac:dyDescent="0.15">
      <c r="F27" s="5">
        <v>9</v>
      </c>
      <c r="G27" s="8" t="s">
        <v>25</v>
      </c>
      <c r="H27" s="5">
        <v>10</v>
      </c>
      <c r="I27" s="6">
        <v>53.57</v>
      </c>
      <c r="J27" s="5">
        <v>501</v>
      </c>
      <c r="K27" s="1" t="str">
        <f t="shared" si="0"/>
        <v>[501]</v>
      </c>
      <c r="M27" s="1">
        <f>_xlfn.XLOOKUP(G27,[1]配置!$D$5:$D$1002,[1]配置!$B$5:$B$1002)</f>
        <v>10001</v>
      </c>
      <c r="N27" s="1" t="str">
        <f t="shared" si="1"/>
        <v>"10001:10"</v>
      </c>
      <c r="O27" s="1" t="str">
        <f t="shared" si="2"/>
        <v>["10001:10"]</v>
      </c>
    </row>
    <row r="28" spans="6:15" x14ac:dyDescent="0.15">
      <c r="F28" s="5">
        <v>10</v>
      </c>
      <c r="G28" s="9" t="s">
        <v>26</v>
      </c>
      <c r="H28" s="5">
        <v>10</v>
      </c>
      <c r="I28" s="6">
        <v>80.36</v>
      </c>
      <c r="J28" s="5">
        <v>566</v>
      </c>
      <c r="K28" s="1" t="str">
        <f t="shared" si="0"/>
        <v>[566]</v>
      </c>
      <c r="M28" s="1">
        <f>_xlfn.XLOOKUP(G28,[1]配置!$D$5:$D$1002,[1]配置!$B$5:$B$1002)</f>
        <v>10002</v>
      </c>
      <c r="N28" s="1" t="str">
        <f t="shared" si="1"/>
        <v>"10002:10"</v>
      </c>
      <c r="O28" s="1" t="str">
        <f t="shared" si="2"/>
        <v>["10002:10"]</v>
      </c>
    </row>
    <row r="29" spans="6:15" x14ac:dyDescent="0.15">
      <c r="F29" s="5">
        <v>11</v>
      </c>
      <c r="G29" s="8" t="s">
        <v>24</v>
      </c>
      <c r="H29" s="5">
        <v>3600</v>
      </c>
      <c r="I29" s="6">
        <v>90</v>
      </c>
      <c r="J29" s="5">
        <v>626</v>
      </c>
      <c r="K29" s="1" t="str">
        <f t="shared" si="0"/>
        <v>[626]</v>
      </c>
      <c r="M29" s="1">
        <f>_xlfn.XLOOKUP(G29,[1]配置!$D$5:$D$1002,[1]配置!$B$5:$B$1002)</f>
        <v>50002</v>
      </c>
      <c r="N29" s="1" t="str">
        <f t="shared" si="1"/>
        <v>"50002:3600"</v>
      </c>
      <c r="O29" s="1" t="str">
        <f t="shared" si="2"/>
        <v>["50002:3600"]</v>
      </c>
    </row>
    <row r="30" spans="6:15" x14ac:dyDescent="0.15">
      <c r="F30" s="5">
        <v>12</v>
      </c>
      <c r="G30" s="8" t="s">
        <v>25</v>
      </c>
      <c r="H30" s="5">
        <v>10</v>
      </c>
      <c r="I30" s="6">
        <v>53.57</v>
      </c>
      <c r="J30" s="5">
        <v>681</v>
      </c>
      <c r="K30" s="1" t="str">
        <f t="shared" si="0"/>
        <v>[681]</v>
      </c>
      <c r="M30" s="1">
        <f>_xlfn.XLOOKUP(G30,[1]配置!$D$5:$D$1002,[1]配置!$B$5:$B$1002)</f>
        <v>10001</v>
      </c>
      <c r="N30" s="1" t="str">
        <f t="shared" si="1"/>
        <v>"10001:10"</v>
      </c>
      <c r="O30" s="1" t="str">
        <f t="shared" si="2"/>
        <v>["10001:10"]</v>
      </c>
    </row>
    <row r="31" spans="6:15" x14ac:dyDescent="0.15">
      <c r="F31" s="5">
        <v>13</v>
      </c>
      <c r="G31" s="9" t="s">
        <v>26</v>
      </c>
      <c r="H31" s="5">
        <v>10</v>
      </c>
      <c r="I31" s="6">
        <v>80.36</v>
      </c>
      <c r="J31" s="5">
        <v>736</v>
      </c>
      <c r="K31" s="1" t="str">
        <f t="shared" si="0"/>
        <v>[736]</v>
      </c>
      <c r="M31" s="1">
        <f>_xlfn.XLOOKUP(G31,[1]配置!$D$5:$D$1002,[1]配置!$B$5:$B$1002)</f>
        <v>10002</v>
      </c>
      <c r="N31" s="1" t="str">
        <f t="shared" si="1"/>
        <v>"10002:10"</v>
      </c>
      <c r="O31" s="1" t="str">
        <f t="shared" si="2"/>
        <v>["10002:10"]</v>
      </c>
    </row>
    <row r="32" spans="6:15" x14ac:dyDescent="0.15">
      <c r="F32" s="5">
        <v>14</v>
      </c>
      <c r="G32" s="8" t="s">
        <v>24</v>
      </c>
      <c r="H32" s="5">
        <v>3600</v>
      </c>
      <c r="I32" s="6">
        <v>90</v>
      </c>
      <c r="J32" s="5">
        <v>796</v>
      </c>
      <c r="K32" s="1" t="str">
        <f t="shared" si="0"/>
        <v>[796]</v>
      </c>
      <c r="M32" s="1">
        <f>_xlfn.XLOOKUP(G32,[1]配置!$D$5:$D$1002,[1]配置!$B$5:$B$1002)</f>
        <v>50002</v>
      </c>
      <c r="N32" s="1" t="str">
        <f t="shared" si="1"/>
        <v>"50002:3600"</v>
      </c>
      <c r="O32" s="1" t="str">
        <f t="shared" si="2"/>
        <v>["50002:3600"]</v>
      </c>
    </row>
    <row r="33" spans="6:15" x14ac:dyDescent="0.15">
      <c r="F33" s="5">
        <v>15</v>
      </c>
      <c r="G33" s="8" t="s">
        <v>25</v>
      </c>
      <c r="H33" s="5">
        <v>10</v>
      </c>
      <c r="I33" s="6">
        <v>53.57</v>
      </c>
      <c r="J33" s="5">
        <v>851</v>
      </c>
      <c r="K33" s="1" t="str">
        <f t="shared" si="0"/>
        <v>[851]</v>
      </c>
      <c r="M33" s="1">
        <f>_xlfn.XLOOKUP(G33,[1]配置!$D$5:$D$1002,[1]配置!$B$5:$B$1002)</f>
        <v>10001</v>
      </c>
      <c r="N33" s="1" t="str">
        <f t="shared" si="1"/>
        <v>"10001:10"</v>
      </c>
      <c r="O33" s="1" t="str">
        <f t="shared" si="2"/>
        <v>["10001:10"]</v>
      </c>
    </row>
    <row r="34" spans="6:15" x14ac:dyDescent="0.15">
      <c r="F34" s="5">
        <v>16</v>
      </c>
      <c r="G34" s="9" t="s">
        <v>26</v>
      </c>
      <c r="H34" s="5">
        <v>10</v>
      </c>
      <c r="I34" s="6">
        <v>80.36</v>
      </c>
      <c r="J34" s="5">
        <v>951</v>
      </c>
      <c r="K34" s="1" t="str">
        <f t="shared" si="0"/>
        <v>[951]</v>
      </c>
      <c r="M34" s="1">
        <f>_xlfn.XLOOKUP(G34,[1]配置!$D$5:$D$1002,[1]配置!$B$5:$B$1002)</f>
        <v>10002</v>
      </c>
      <c r="N34" s="1" t="str">
        <f t="shared" si="1"/>
        <v>"10002:10"</v>
      </c>
      <c r="O34" s="1" t="str">
        <f t="shared" si="2"/>
        <v>["10002:10"]</v>
      </c>
    </row>
  </sheetData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配置</vt:lpstr>
      <vt:lpstr>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yanglu</cp:lastModifiedBy>
  <dcterms:created xsi:type="dcterms:W3CDTF">2023-05-12T11:15:00Z</dcterms:created>
  <dcterms:modified xsi:type="dcterms:W3CDTF">2025-01-15T03:28:35Z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