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51ADE5DA-94F2-46AF-B982-C16F1FBB8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3" r:id="rId1"/>
    <sheet name="中转" sheetId="4" r:id="rId2"/>
    <sheet name="配置old" sheetId="1" r:id="rId3"/>
    <sheet name="中转old" sheetId="2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3" l="1"/>
  <c r="A14" i="3"/>
  <c r="A15" i="3"/>
  <c r="A16" i="3"/>
  <c r="A17" i="3"/>
  <c r="A18" i="3"/>
  <c r="A12" i="3"/>
  <c r="AN12" i="4" l="1"/>
  <c r="AP12" i="4" s="1"/>
  <c r="AN13" i="4"/>
  <c r="AP13" i="4" s="1"/>
  <c r="AN14" i="4"/>
  <c r="AP14" i="4" s="1"/>
  <c r="AN15" i="4"/>
  <c r="AP15" i="4" s="1"/>
  <c r="AN16" i="4"/>
  <c r="AP16" i="4" s="1"/>
  <c r="AN17" i="4"/>
  <c r="AP17" i="4" s="1"/>
  <c r="AN11" i="4"/>
  <c r="AP11" i="4" s="1"/>
  <c r="AM12" i="4"/>
  <c r="AO12" i="4" s="1"/>
  <c r="AS12" i="4" s="1"/>
  <c r="AM13" i="4"/>
  <c r="AO13" i="4" s="1"/>
  <c r="AS13" i="4" s="1"/>
  <c r="AM14" i="4"/>
  <c r="AO14" i="4" s="1"/>
  <c r="AS14" i="4" s="1"/>
  <c r="AM15" i="4"/>
  <c r="AO15" i="4" s="1"/>
  <c r="AS15" i="4" s="1"/>
  <c r="AM16" i="4"/>
  <c r="AO16" i="4" s="1"/>
  <c r="AS16" i="4" s="1"/>
  <c r="AM17" i="4"/>
  <c r="AO17" i="4" s="1"/>
  <c r="AS17" i="4" s="1"/>
  <c r="AM11" i="4"/>
  <c r="AO11" i="4" s="1"/>
  <c r="AS11" i="4" s="1"/>
  <c r="AJ12" i="4"/>
  <c r="AL12" i="4" s="1"/>
  <c r="AJ13" i="4"/>
  <c r="AL13" i="4" s="1"/>
  <c r="AJ14" i="4"/>
  <c r="AL14" i="4" s="1"/>
  <c r="AJ15" i="4"/>
  <c r="AL15" i="4" s="1"/>
  <c r="AJ16" i="4"/>
  <c r="AL16" i="4" s="1"/>
  <c r="AJ17" i="4"/>
  <c r="AL17" i="4" s="1"/>
  <c r="AJ11" i="4"/>
  <c r="AL11" i="4" s="1"/>
  <c r="AI12" i="4"/>
  <c r="AK12" i="4" s="1"/>
  <c r="AR12" i="4" s="1"/>
  <c r="AI13" i="4"/>
  <c r="AK13" i="4" s="1"/>
  <c r="AI14" i="4"/>
  <c r="AK14" i="4" s="1"/>
  <c r="AI15" i="4"/>
  <c r="AK15" i="4" s="1"/>
  <c r="AI16" i="4"/>
  <c r="AK16" i="4" s="1"/>
  <c r="AI17" i="4"/>
  <c r="AK17" i="4" s="1"/>
  <c r="AI11" i="4"/>
  <c r="AK11" i="4" s="1"/>
  <c r="X11" i="4"/>
  <c r="AE11" i="4"/>
  <c r="AG11" i="4" s="1"/>
  <c r="AE12" i="4"/>
  <c r="AE13" i="4"/>
  <c r="AE14" i="4"/>
  <c r="AE15" i="4"/>
  <c r="AE16" i="4"/>
  <c r="AE17" i="4"/>
  <c r="AR11" i="4" l="1"/>
  <c r="AR16" i="4"/>
  <c r="AR15" i="4"/>
  <c r="AR17" i="4"/>
  <c r="AR14" i="4"/>
  <c r="AR13" i="4"/>
  <c r="X12" i="4"/>
  <c r="X13" i="4"/>
  <c r="X14" i="4"/>
  <c r="X15" i="4"/>
  <c r="X16" i="4"/>
  <c r="X17" i="4"/>
  <c r="AF17" i="4" l="1"/>
  <c r="AG17" i="4"/>
  <c r="Y17" i="4"/>
  <c r="AA17" i="4" s="1"/>
  <c r="Z17" i="4"/>
  <c r="AF16" i="4"/>
  <c r="AG16" i="4"/>
  <c r="Y16" i="4"/>
  <c r="AA16" i="4" s="1"/>
  <c r="Z16" i="4"/>
  <c r="AF15" i="4"/>
  <c r="AG15" i="4"/>
  <c r="Y15" i="4"/>
  <c r="AA15" i="4" s="1"/>
  <c r="Z15" i="4"/>
  <c r="AB15" i="4" s="1"/>
  <c r="AC15" i="4" s="1"/>
  <c r="F9" i="3" s="1"/>
  <c r="F16" i="3" s="1"/>
  <c r="AF14" i="4"/>
  <c r="AG14" i="4"/>
  <c r="Y14" i="4"/>
  <c r="AA14" i="4" s="1"/>
  <c r="Z14" i="4"/>
  <c r="AF13" i="4"/>
  <c r="AG13" i="4"/>
  <c r="Y13" i="4"/>
  <c r="AA13" i="4" s="1"/>
  <c r="Z13" i="4"/>
  <c r="AF12" i="4"/>
  <c r="AG12" i="4"/>
  <c r="Y12" i="4"/>
  <c r="AA12" i="4" s="1"/>
  <c r="Z12" i="4"/>
  <c r="AB12" i="4" s="1"/>
  <c r="AC12" i="4" s="1"/>
  <c r="F6" i="3" s="1"/>
  <c r="F13" i="3" s="1"/>
  <c r="AF11" i="4"/>
  <c r="Y11" i="4"/>
  <c r="AA11" i="4" s="1"/>
  <c r="Z11" i="4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D106" i="1"/>
  <c r="E106" i="1"/>
  <c r="F106" i="1"/>
  <c r="G106" i="1"/>
  <c r="D107" i="1"/>
  <c r="E107" i="1"/>
  <c r="F107" i="1"/>
  <c r="G107" i="1"/>
  <c r="D108" i="1"/>
  <c r="E108" i="1"/>
  <c r="F108" i="1"/>
  <c r="G108" i="1"/>
  <c r="D109" i="1"/>
  <c r="E109" i="1"/>
  <c r="F109" i="1"/>
  <c r="G109" i="1"/>
  <c r="D110" i="1"/>
  <c r="E110" i="1"/>
  <c r="F110" i="1"/>
  <c r="G110" i="1"/>
  <c r="D111" i="1"/>
  <c r="E111" i="1"/>
  <c r="F111" i="1"/>
  <c r="G111" i="1"/>
  <c r="D112" i="1"/>
  <c r="E112" i="1"/>
  <c r="F112" i="1"/>
  <c r="G112" i="1"/>
  <c r="D113" i="1"/>
  <c r="E113" i="1"/>
  <c r="F113" i="1"/>
  <c r="G113" i="1"/>
  <c r="D114" i="1"/>
  <c r="E114" i="1"/>
  <c r="F114" i="1"/>
  <c r="G114" i="1"/>
  <c r="D115" i="1"/>
  <c r="E115" i="1"/>
  <c r="F115" i="1"/>
  <c r="G115" i="1"/>
  <c r="D116" i="1"/>
  <c r="E116" i="1"/>
  <c r="F116" i="1"/>
  <c r="G116" i="1"/>
  <c r="D117" i="1"/>
  <c r="E117" i="1"/>
  <c r="F117" i="1"/>
  <c r="G117" i="1"/>
  <c r="D118" i="1"/>
  <c r="E118" i="1"/>
  <c r="F118" i="1"/>
  <c r="G118" i="1"/>
  <c r="D119" i="1"/>
  <c r="E119" i="1"/>
  <c r="F119" i="1"/>
  <c r="G119" i="1"/>
  <c r="D120" i="1"/>
  <c r="E120" i="1"/>
  <c r="F120" i="1"/>
  <c r="G120" i="1"/>
  <c r="D121" i="1"/>
  <c r="E121" i="1"/>
  <c r="F121" i="1"/>
  <c r="G121" i="1"/>
  <c r="D122" i="1"/>
  <c r="E122" i="1"/>
  <c r="F122" i="1"/>
  <c r="G122" i="1"/>
  <c r="D123" i="1"/>
  <c r="E123" i="1"/>
  <c r="F123" i="1"/>
  <c r="G123" i="1"/>
  <c r="D124" i="1"/>
  <c r="E124" i="1"/>
  <c r="F124" i="1"/>
  <c r="G124" i="1"/>
  <c r="D125" i="1"/>
  <c r="E125" i="1"/>
  <c r="F125" i="1"/>
  <c r="G125" i="1"/>
  <c r="D126" i="1"/>
  <c r="E126" i="1"/>
  <c r="F126" i="1"/>
  <c r="G126" i="1"/>
  <c r="D127" i="1"/>
  <c r="E127" i="1"/>
  <c r="F127" i="1"/>
  <c r="G127" i="1"/>
  <c r="D128" i="1"/>
  <c r="E128" i="1"/>
  <c r="F128" i="1"/>
  <c r="G128" i="1"/>
  <c r="D129" i="1"/>
  <c r="E129" i="1"/>
  <c r="F129" i="1"/>
  <c r="G129" i="1"/>
  <c r="D130" i="1"/>
  <c r="E130" i="1"/>
  <c r="F130" i="1"/>
  <c r="G130" i="1"/>
  <c r="D131" i="1"/>
  <c r="E131" i="1"/>
  <c r="F131" i="1"/>
  <c r="G131" i="1"/>
  <c r="D132" i="1"/>
  <c r="E132" i="1"/>
  <c r="F132" i="1"/>
  <c r="G132" i="1"/>
  <c r="D133" i="1"/>
  <c r="E133" i="1"/>
  <c r="F133" i="1"/>
  <c r="G133" i="1"/>
  <c r="D134" i="1"/>
  <c r="E134" i="1"/>
  <c r="F134" i="1"/>
  <c r="G134" i="1"/>
  <c r="D135" i="1"/>
  <c r="E135" i="1"/>
  <c r="F135" i="1"/>
  <c r="G135" i="1"/>
  <c r="D136" i="1"/>
  <c r="E136" i="1"/>
  <c r="F136" i="1"/>
  <c r="G136" i="1"/>
  <c r="D137" i="1"/>
  <c r="E137" i="1"/>
  <c r="F137" i="1"/>
  <c r="G137" i="1"/>
  <c r="D138" i="1"/>
  <c r="E138" i="1"/>
  <c r="F138" i="1"/>
  <c r="G138" i="1"/>
  <c r="D139" i="1"/>
  <c r="E139" i="1"/>
  <c r="F139" i="1"/>
  <c r="G139" i="1"/>
  <c r="D140" i="1"/>
  <c r="E140" i="1"/>
  <c r="F140" i="1"/>
  <c r="G140" i="1"/>
  <c r="D141" i="1"/>
  <c r="E141" i="1"/>
  <c r="F141" i="1"/>
  <c r="G141" i="1"/>
  <c r="D142" i="1"/>
  <c r="E142" i="1"/>
  <c r="F142" i="1"/>
  <c r="G142" i="1"/>
  <c r="D143" i="1"/>
  <c r="E143" i="1"/>
  <c r="F143" i="1"/>
  <c r="G143" i="1"/>
  <c r="D144" i="1"/>
  <c r="E144" i="1"/>
  <c r="F144" i="1"/>
  <c r="G144" i="1"/>
  <c r="D145" i="1"/>
  <c r="E145" i="1"/>
  <c r="F145" i="1"/>
  <c r="G145" i="1"/>
  <c r="D146" i="1"/>
  <c r="E146" i="1"/>
  <c r="F146" i="1"/>
  <c r="G146" i="1"/>
  <c r="D147" i="1"/>
  <c r="E147" i="1"/>
  <c r="F147" i="1"/>
  <c r="G147" i="1"/>
  <c r="D148" i="1"/>
  <c r="E148" i="1"/>
  <c r="F148" i="1"/>
  <c r="G148" i="1"/>
  <c r="D149" i="1"/>
  <c r="E149" i="1"/>
  <c r="F149" i="1"/>
  <c r="G149" i="1"/>
  <c r="D150" i="1"/>
  <c r="E150" i="1"/>
  <c r="F150" i="1"/>
  <c r="G150" i="1"/>
  <c r="D151" i="1"/>
  <c r="E151" i="1"/>
  <c r="F151" i="1"/>
  <c r="G151" i="1"/>
  <c r="D152" i="1"/>
  <c r="E152" i="1"/>
  <c r="F152" i="1"/>
  <c r="G152" i="1"/>
  <c r="D153" i="1"/>
  <c r="E153" i="1"/>
  <c r="F153" i="1"/>
  <c r="G153" i="1"/>
  <c r="D154" i="1"/>
  <c r="E154" i="1"/>
  <c r="F154" i="1"/>
  <c r="G154" i="1"/>
  <c r="D155" i="1"/>
  <c r="E155" i="1"/>
  <c r="F155" i="1"/>
  <c r="G155" i="1"/>
  <c r="D156" i="1"/>
  <c r="E156" i="1"/>
  <c r="F156" i="1"/>
  <c r="G156" i="1"/>
  <c r="D157" i="1"/>
  <c r="E157" i="1"/>
  <c r="F157" i="1"/>
  <c r="G157" i="1"/>
  <c r="D158" i="1"/>
  <c r="E158" i="1"/>
  <c r="F158" i="1"/>
  <c r="G158" i="1"/>
  <c r="D159" i="1"/>
  <c r="E159" i="1"/>
  <c r="F159" i="1"/>
  <c r="G159" i="1"/>
  <c r="D160" i="1"/>
  <c r="E160" i="1"/>
  <c r="F160" i="1"/>
  <c r="G160" i="1"/>
  <c r="D161" i="1"/>
  <c r="E161" i="1"/>
  <c r="F161" i="1"/>
  <c r="G161" i="1"/>
  <c r="D162" i="1"/>
  <c r="E162" i="1"/>
  <c r="F162" i="1"/>
  <c r="G162" i="1"/>
  <c r="D163" i="1"/>
  <c r="E163" i="1"/>
  <c r="F163" i="1"/>
  <c r="G163" i="1"/>
  <c r="D164" i="1"/>
  <c r="E164" i="1"/>
  <c r="F164" i="1"/>
  <c r="G164" i="1"/>
  <c r="D165" i="1"/>
  <c r="E165" i="1"/>
  <c r="F165" i="1"/>
  <c r="G165" i="1"/>
  <c r="D166" i="1"/>
  <c r="E166" i="1"/>
  <c r="F166" i="1"/>
  <c r="G166" i="1"/>
  <c r="D167" i="1"/>
  <c r="E167" i="1"/>
  <c r="F167" i="1"/>
  <c r="G167" i="1"/>
  <c r="D168" i="1"/>
  <c r="E168" i="1"/>
  <c r="F168" i="1"/>
  <c r="G168" i="1"/>
  <c r="D169" i="1"/>
  <c r="E169" i="1"/>
  <c r="F169" i="1"/>
  <c r="G169" i="1"/>
  <c r="D170" i="1"/>
  <c r="E170" i="1"/>
  <c r="F170" i="1"/>
  <c r="G170" i="1"/>
  <c r="D171" i="1"/>
  <c r="E171" i="1"/>
  <c r="F171" i="1"/>
  <c r="G171" i="1"/>
  <c r="D172" i="1"/>
  <c r="E172" i="1"/>
  <c r="F172" i="1"/>
  <c r="G172" i="1"/>
  <c r="D173" i="1"/>
  <c r="E173" i="1"/>
  <c r="F173" i="1"/>
  <c r="G173" i="1"/>
  <c r="D174" i="1"/>
  <c r="E174" i="1"/>
  <c r="F174" i="1"/>
  <c r="G174" i="1"/>
  <c r="D175" i="1"/>
  <c r="E175" i="1"/>
  <c r="F175" i="1"/>
  <c r="G175" i="1"/>
  <c r="D176" i="1"/>
  <c r="E176" i="1"/>
  <c r="F176" i="1"/>
  <c r="G176" i="1"/>
  <c r="D177" i="1"/>
  <c r="E177" i="1"/>
  <c r="F177" i="1"/>
  <c r="G177" i="1"/>
  <c r="D178" i="1"/>
  <c r="E178" i="1"/>
  <c r="F178" i="1"/>
  <c r="G178" i="1"/>
  <c r="D179" i="1"/>
  <c r="E179" i="1"/>
  <c r="F179" i="1"/>
  <c r="G179" i="1"/>
  <c r="D180" i="1"/>
  <c r="E180" i="1"/>
  <c r="F180" i="1"/>
  <c r="G180" i="1"/>
  <c r="D181" i="1"/>
  <c r="E181" i="1"/>
  <c r="F181" i="1"/>
  <c r="G181" i="1"/>
  <c r="D182" i="1"/>
  <c r="E182" i="1"/>
  <c r="F182" i="1"/>
  <c r="G182" i="1"/>
  <c r="D183" i="1"/>
  <c r="E183" i="1"/>
  <c r="F183" i="1"/>
  <c r="G183" i="1"/>
  <c r="D184" i="1"/>
  <c r="E184" i="1"/>
  <c r="F184" i="1"/>
  <c r="G184" i="1"/>
  <c r="D185" i="1"/>
  <c r="E185" i="1"/>
  <c r="F185" i="1"/>
  <c r="G185" i="1"/>
  <c r="D186" i="1"/>
  <c r="E186" i="1"/>
  <c r="F186" i="1"/>
  <c r="G186" i="1"/>
  <c r="D187" i="1"/>
  <c r="E187" i="1"/>
  <c r="F187" i="1"/>
  <c r="G187" i="1"/>
  <c r="D188" i="1"/>
  <c r="E188" i="1"/>
  <c r="F188" i="1"/>
  <c r="G188" i="1"/>
  <c r="D189" i="1"/>
  <c r="E189" i="1"/>
  <c r="F189" i="1"/>
  <c r="G189" i="1"/>
  <c r="D190" i="1"/>
  <c r="E190" i="1"/>
  <c r="F190" i="1"/>
  <c r="G190" i="1"/>
  <c r="D191" i="1"/>
  <c r="E191" i="1"/>
  <c r="F191" i="1"/>
  <c r="G191" i="1"/>
  <c r="D192" i="1"/>
  <c r="E192" i="1"/>
  <c r="F192" i="1"/>
  <c r="G192" i="1"/>
  <c r="D193" i="1"/>
  <c r="E193" i="1"/>
  <c r="F193" i="1"/>
  <c r="G193" i="1"/>
  <c r="D194" i="1"/>
  <c r="E194" i="1"/>
  <c r="F194" i="1"/>
  <c r="G194" i="1"/>
  <c r="D195" i="1"/>
  <c r="E195" i="1"/>
  <c r="F195" i="1"/>
  <c r="G195" i="1"/>
  <c r="D196" i="1"/>
  <c r="E196" i="1"/>
  <c r="F196" i="1"/>
  <c r="G196" i="1"/>
  <c r="D197" i="1"/>
  <c r="E197" i="1"/>
  <c r="F197" i="1"/>
  <c r="G197" i="1"/>
  <c r="D198" i="1"/>
  <c r="E198" i="1"/>
  <c r="F198" i="1"/>
  <c r="G198" i="1"/>
  <c r="D199" i="1"/>
  <c r="E199" i="1"/>
  <c r="F199" i="1"/>
  <c r="G199" i="1"/>
  <c r="D200" i="1"/>
  <c r="E200" i="1"/>
  <c r="F200" i="1"/>
  <c r="G200" i="1"/>
  <c r="D201" i="1"/>
  <c r="E201" i="1"/>
  <c r="F201" i="1"/>
  <c r="G201" i="1"/>
  <c r="D202" i="1"/>
  <c r="E202" i="1"/>
  <c r="F202" i="1"/>
  <c r="G202" i="1"/>
  <c r="D203" i="1"/>
  <c r="E203" i="1"/>
  <c r="F203" i="1"/>
  <c r="G203" i="1"/>
  <c r="D204" i="1"/>
  <c r="E204" i="1"/>
  <c r="F204" i="1"/>
  <c r="G204" i="1"/>
  <c r="E105" i="1"/>
  <c r="F105" i="1"/>
  <c r="G105" i="1"/>
  <c r="D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05" i="1"/>
  <c r="AF110" i="2"/>
  <c r="AH110" i="2" s="1"/>
  <c r="AE110" i="2"/>
  <c r="AG110" i="2" s="1"/>
  <c r="AI110" i="2" s="1"/>
  <c r="AJ110" i="2" s="1"/>
  <c r="AA110" i="2"/>
  <c r="Y110" i="2"/>
  <c r="X110" i="2"/>
  <c r="Z110" i="2" s="1"/>
  <c r="AB110" i="2" s="1"/>
  <c r="AC110" i="2" s="1"/>
  <c r="AF109" i="2"/>
  <c r="AH109" i="2" s="1"/>
  <c r="AE109" i="2"/>
  <c r="AG109" i="2" s="1"/>
  <c r="AI109" i="2" s="1"/>
  <c r="AJ109" i="2" s="1"/>
  <c r="AA109" i="2"/>
  <c r="Y109" i="2"/>
  <c r="X109" i="2"/>
  <c r="Z109" i="2" s="1"/>
  <c r="AB109" i="2" s="1"/>
  <c r="AC109" i="2" s="1"/>
  <c r="F103" i="1" s="1"/>
  <c r="AG108" i="2"/>
  <c r="AI108" i="2" s="1"/>
  <c r="AJ108" i="2" s="1"/>
  <c r="AF108" i="2"/>
  <c r="AH108" i="2" s="1"/>
  <c r="AE108" i="2"/>
  <c r="AA108" i="2"/>
  <c r="Y108" i="2"/>
  <c r="X108" i="2"/>
  <c r="Z108" i="2" s="1"/>
  <c r="AB108" i="2" s="1"/>
  <c r="AC108" i="2" s="1"/>
  <c r="F102" i="1" s="1"/>
  <c r="AG107" i="2"/>
  <c r="AI107" i="2" s="1"/>
  <c r="AJ107" i="2" s="1"/>
  <c r="AF107" i="2"/>
  <c r="AH107" i="2" s="1"/>
  <c r="AE107" i="2"/>
  <c r="AA107" i="2"/>
  <c r="Z107" i="2"/>
  <c r="AB107" i="2" s="1"/>
  <c r="AC107" i="2" s="1"/>
  <c r="F101" i="1" s="1"/>
  <c r="Y107" i="2"/>
  <c r="X107" i="2"/>
  <c r="AF106" i="2"/>
  <c r="AH106" i="2" s="1"/>
  <c r="AE106" i="2"/>
  <c r="AG106" i="2" s="1"/>
  <c r="AI106" i="2" s="1"/>
  <c r="AJ106" i="2" s="1"/>
  <c r="G100" i="1" s="1"/>
  <c r="AA106" i="2"/>
  <c r="Z106" i="2"/>
  <c r="AB106" i="2" s="1"/>
  <c r="AC106" i="2" s="1"/>
  <c r="F100" i="1" s="1"/>
  <c r="Y106" i="2"/>
  <c r="X106" i="2"/>
  <c r="AG105" i="2"/>
  <c r="AI105" i="2" s="1"/>
  <c r="AJ105" i="2" s="1"/>
  <c r="AF105" i="2"/>
  <c r="AH105" i="2" s="1"/>
  <c r="AE105" i="2"/>
  <c r="AA105" i="2"/>
  <c r="Y105" i="2"/>
  <c r="X105" i="2"/>
  <c r="Z105" i="2" s="1"/>
  <c r="AB105" i="2" s="1"/>
  <c r="AC105" i="2" s="1"/>
  <c r="AG104" i="2"/>
  <c r="AI104" i="2" s="1"/>
  <c r="AJ104" i="2" s="1"/>
  <c r="G98" i="1" s="1"/>
  <c r="AF104" i="2"/>
  <c r="AH104" i="2" s="1"/>
  <c r="AE104" i="2"/>
  <c r="AA104" i="2"/>
  <c r="Y104" i="2"/>
  <c r="X104" i="2"/>
  <c r="Z104" i="2" s="1"/>
  <c r="AB104" i="2" s="1"/>
  <c r="AC104" i="2" s="1"/>
  <c r="AF103" i="2"/>
  <c r="AH103" i="2" s="1"/>
  <c r="AE103" i="2"/>
  <c r="AG103" i="2" s="1"/>
  <c r="AI103" i="2" s="1"/>
  <c r="AJ103" i="2" s="1"/>
  <c r="G97" i="1" s="1"/>
  <c r="AA103" i="2"/>
  <c r="Y103" i="2"/>
  <c r="X103" i="2"/>
  <c r="Z103" i="2" s="1"/>
  <c r="AB103" i="2" s="1"/>
  <c r="AC103" i="2" s="1"/>
  <c r="AI102" i="2"/>
  <c r="AJ102" i="2" s="1"/>
  <c r="G96" i="1" s="1"/>
  <c r="AF102" i="2"/>
  <c r="AH102" i="2" s="1"/>
  <c r="AE102" i="2"/>
  <c r="AG102" i="2" s="1"/>
  <c r="AA102" i="2"/>
  <c r="Z102" i="2"/>
  <c r="AB102" i="2" s="1"/>
  <c r="AC102" i="2" s="1"/>
  <c r="Y102" i="2"/>
  <c r="X102" i="2"/>
  <c r="AG101" i="2"/>
  <c r="AI101" i="2" s="1"/>
  <c r="AJ101" i="2" s="1"/>
  <c r="G95" i="1" s="1"/>
  <c r="AF101" i="2"/>
  <c r="AH101" i="2" s="1"/>
  <c r="AE101" i="2"/>
  <c r="AB101" i="2"/>
  <c r="AC101" i="2" s="1"/>
  <c r="F95" i="1" s="1"/>
  <c r="AA101" i="2"/>
  <c r="Z101" i="2"/>
  <c r="Y101" i="2"/>
  <c r="X101" i="2"/>
  <c r="AG100" i="2"/>
  <c r="AF100" i="2"/>
  <c r="AH100" i="2" s="1"/>
  <c r="AE100" i="2"/>
  <c r="AA100" i="2"/>
  <c r="Y100" i="2"/>
  <c r="X100" i="2"/>
  <c r="Z100" i="2" s="1"/>
  <c r="AB100" i="2" s="1"/>
  <c r="AC100" i="2" s="1"/>
  <c r="F94" i="1" s="1"/>
  <c r="AF99" i="2"/>
  <c r="AH99" i="2" s="1"/>
  <c r="AE99" i="2"/>
  <c r="AG99" i="2" s="1"/>
  <c r="AI99" i="2" s="1"/>
  <c r="AJ99" i="2" s="1"/>
  <c r="AA99" i="2"/>
  <c r="Z99" i="2"/>
  <c r="AB99" i="2" s="1"/>
  <c r="AC99" i="2" s="1"/>
  <c r="Y99" i="2"/>
  <c r="X99" i="2"/>
  <c r="AF98" i="2"/>
  <c r="AH98" i="2" s="1"/>
  <c r="AE98" i="2"/>
  <c r="AG98" i="2" s="1"/>
  <c r="AI98" i="2" s="1"/>
  <c r="AJ98" i="2" s="1"/>
  <c r="G92" i="1" s="1"/>
  <c r="AA98" i="2"/>
  <c r="Z98" i="2"/>
  <c r="AB98" i="2" s="1"/>
  <c r="AC98" i="2" s="1"/>
  <c r="F92" i="1" s="1"/>
  <c r="Y98" i="2"/>
  <c r="X98" i="2"/>
  <c r="AF97" i="2"/>
  <c r="AH97" i="2" s="1"/>
  <c r="AE97" i="2"/>
  <c r="AG97" i="2" s="1"/>
  <c r="AI97" i="2" s="1"/>
  <c r="AJ97" i="2" s="1"/>
  <c r="AA97" i="2"/>
  <c r="Y97" i="2"/>
  <c r="X97" i="2"/>
  <c r="Z97" i="2" s="1"/>
  <c r="AB97" i="2" s="1"/>
  <c r="AC97" i="2" s="1"/>
  <c r="F91" i="1" s="1"/>
  <c r="AG96" i="2"/>
  <c r="AI96" i="2" s="1"/>
  <c r="AJ96" i="2" s="1"/>
  <c r="AF96" i="2"/>
  <c r="AH96" i="2" s="1"/>
  <c r="AE96" i="2"/>
  <c r="AA96" i="2"/>
  <c r="Y96" i="2"/>
  <c r="X96" i="2"/>
  <c r="Z96" i="2" s="1"/>
  <c r="AB96" i="2" s="1"/>
  <c r="AC96" i="2" s="1"/>
  <c r="F90" i="1" s="1"/>
  <c r="AG95" i="2"/>
  <c r="AI95" i="2" s="1"/>
  <c r="AJ95" i="2" s="1"/>
  <c r="AF95" i="2"/>
  <c r="AH95" i="2" s="1"/>
  <c r="AE95" i="2"/>
  <c r="AA95" i="2"/>
  <c r="Z95" i="2"/>
  <c r="AB95" i="2" s="1"/>
  <c r="AC95" i="2" s="1"/>
  <c r="F89" i="1" s="1"/>
  <c r="Y95" i="2"/>
  <c r="X95" i="2"/>
  <c r="AF94" i="2"/>
  <c r="AH94" i="2" s="1"/>
  <c r="AE94" i="2"/>
  <c r="AG94" i="2" s="1"/>
  <c r="AI94" i="2" s="1"/>
  <c r="AJ94" i="2" s="1"/>
  <c r="G88" i="1" s="1"/>
  <c r="AA94" i="2"/>
  <c r="Z94" i="2"/>
  <c r="AB94" i="2" s="1"/>
  <c r="AC94" i="2" s="1"/>
  <c r="F88" i="1" s="1"/>
  <c r="Y94" i="2"/>
  <c r="X94" i="2"/>
  <c r="AG93" i="2"/>
  <c r="AI93" i="2" s="1"/>
  <c r="AJ93" i="2" s="1"/>
  <c r="AF93" i="2"/>
  <c r="AH93" i="2" s="1"/>
  <c r="AE93" i="2"/>
  <c r="AA93" i="2"/>
  <c r="Y93" i="2"/>
  <c r="X93" i="2"/>
  <c r="Z93" i="2" s="1"/>
  <c r="AB93" i="2" s="1"/>
  <c r="AC93" i="2" s="1"/>
  <c r="F87" i="1" s="1"/>
  <c r="AG92" i="2"/>
  <c r="AI92" i="2" s="1"/>
  <c r="AJ92" i="2" s="1"/>
  <c r="G86" i="1" s="1"/>
  <c r="AF92" i="2"/>
  <c r="AH92" i="2" s="1"/>
  <c r="AE92" i="2"/>
  <c r="AA92" i="2"/>
  <c r="Y92" i="2"/>
  <c r="X92" i="2"/>
  <c r="Z92" i="2" s="1"/>
  <c r="AB92" i="2" s="1"/>
  <c r="AC92" i="2" s="1"/>
  <c r="AF91" i="2"/>
  <c r="AH91" i="2" s="1"/>
  <c r="AE91" i="2"/>
  <c r="AG91" i="2" s="1"/>
  <c r="AI91" i="2" s="1"/>
  <c r="AJ91" i="2" s="1"/>
  <c r="G85" i="1" s="1"/>
  <c r="AA91" i="2"/>
  <c r="Y91" i="2"/>
  <c r="X91" i="2"/>
  <c r="Z91" i="2" s="1"/>
  <c r="AB91" i="2" s="1"/>
  <c r="AC91" i="2" s="1"/>
  <c r="F85" i="1" s="1"/>
  <c r="AF90" i="2"/>
  <c r="AH90" i="2" s="1"/>
  <c r="AE90" i="2"/>
  <c r="AG90" i="2" s="1"/>
  <c r="AI90" i="2" s="1"/>
  <c r="AJ90" i="2" s="1"/>
  <c r="G84" i="1" s="1"/>
  <c r="AA90" i="2"/>
  <c r="Z90" i="2"/>
  <c r="AB90" i="2" s="1"/>
  <c r="AC90" i="2" s="1"/>
  <c r="Y90" i="2"/>
  <c r="X90" i="2"/>
  <c r="AG89" i="2"/>
  <c r="AI89" i="2" s="1"/>
  <c r="AJ89" i="2" s="1"/>
  <c r="G83" i="1" s="1"/>
  <c r="AF89" i="2"/>
  <c r="AH89" i="2" s="1"/>
  <c r="AE89" i="2"/>
  <c r="AB89" i="2"/>
  <c r="AC89" i="2" s="1"/>
  <c r="F83" i="1" s="1"/>
  <c r="AA89" i="2"/>
  <c r="Z89" i="2"/>
  <c r="Y89" i="2"/>
  <c r="X89" i="2"/>
  <c r="AG88" i="2"/>
  <c r="AF88" i="2"/>
  <c r="AH88" i="2" s="1"/>
  <c r="AE88" i="2"/>
  <c r="AA88" i="2"/>
  <c r="Y88" i="2"/>
  <c r="X88" i="2"/>
  <c r="Z88" i="2" s="1"/>
  <c r="AB88" i="2" s="1"/>
  <c r="AC88" i="2" s="1"/>
  <c r="F82" i="1" s="1"/>
  <c r="AF87" i="2"/>
  <c r="AH87" i="2" s="1"/>
  <c r="AE87" i="2"/>
  <c r="AG87" i="2" s="1"/>
  <c r="AI87" i="2" s="1"/>
  <c r="AJ87" i="2" s="1"/>
  <c r="G81" i="1" s="1"/>
  <c r="AA87" i="2"/>
  <c r="Z87" i="2"/>
  <c r="AB87" i="2" s="1"/>
  <c r="AC87" i="2" s="1"/>
  <c r="Y87" i="2"/>
  <c r="X87" i="2"/>
  <c r="AF86" i="2"/>
  <c r="AH86" i="2" s="1"/>
  <c r="AE86" i="2"/>
  <c r="AG86" i="2" s="1"/>
  <c r="AI86" i="2" s="1"/>
  <c r="AJ86" i="2" s="1"/>
  <c r="G80" i="1" s="1"/>
  <c r="AC86" i="2"/>
  <c r="AA86" i="2"/>
  <c r="Z86" i="2"/>
  <c r="AB86" i="2" s="1"/>
  <c r="Y86" i="2"/>
  <c r="X86" i="2"/>
  <c r="AF85" i="2"/>
  <c r="AH85" i="2" s="1"/>
  <c r="AE85" i="2"/>
  <c r="AG85" i="2" s="1"/>
  <c r="AI85" i="2" s="1"/>
  <c r="AJ85" i="2" s="1"/>
  <c r="AA85" i="2"/>
  <c r="Y85" i="2"/>
  <c r="X85" i="2"/>
  <c r="Z85" i="2" s="1"/>
  <c r="AB85" i="2" s="1"/>
  <c r="AC85" i="2" s="1"/>
  <c r="F79" i="1" s="1"/>
  <c r="AG84" i="2"/>
  <c r="AI84" i="2" s="1"/>
  <c r="AJ84" i="2" s="1"/>
  <c r="G78" i="1" s="1"/>
  <c r="AF84" i="2"/>
  <c r="AH84" i="2" s="1"/>
  <c r="AE84" i="2"/>
  <c r="AA84" i="2"/>
  <c r="AB84" i="2" s="1"/>
  <c r="AC84" i="2" s="1"/>
  <c r="F78" i="1" s="1"/>
  <c r="Y84" i="2"/>
  <c r="X84" i="2"/>
  <c r="Z84" i="2" s="1"/>
  <c r="AF83" i="2"/>
  <c r="AH83" i="2" s="1"/>
  <c r="AE83" i="2"/>
  <c r="AG83" i="2" s="1"/>
  <c r="AI83" i="2" s="1"/>
  <c r="AJ83" i="2" s="1"/>
  <c r="AA83" i="2"/>
  <c r="Z83" i="2"/>
  <c r="Y83" i="2"/>
  <c r="X83" i="2"/>
  <c r="AF82" i="2"/>
  <c r="AH82" i="2" s="1"/>
  <c r="AE82" i="2"/>
  <c r="AG82" i="2" s="1"/>
  <c r="AI82" i="2" s="1"/>
  <c r="AJ82" i="2" s="1"/>
  <c r="G76" i="1" s="1"/>
  <c r="AA82" i="2"/>
  <c r="Z82" i="2"/>
  <c r="AB82" i="2" s="1"/>
  <c r="AC82" i="2" s="1"/>
  <c r="F76" i="1" s="1"/>
  <c r="Y82" i="2"/>
  <c r="X82" i="2"/>
  <c r="AG81" i="2"/>
  <c r="AI81" i="2" s="1"/>
  <c r="AJ81" i="2" s="1"/>
  <c r="AF81" i="2"/>
  <c r="AH81" i="2" s="1"/>
  <c r="AE81" i="2"/>
  <c r="AA81" i="2"/>
  <c r="Y81" i="2"/>
  <c r="X81" i="2"/>
  <c r="Z81" i="2" s="1"/>
  <c r="AB81" i="2" s="1"/>
  <c r="AC81" i="2" s="1"/>
  <c r="AG80" i="2"/>
  <c r="AI80" i="2" s="1"/>
  <c r="AJ80" i="2" s="1"/>
  <c r="G74" i="1" s="1"/>
  <c r="AF80" i="2"/>
  <c r="AH80" i="2" s="1"/>
  <c r="AE80" i="2"/>
  <c r="AA80" i="2"/>
  <c r="Y80" i="2"/>
  <c r="X80" i="2"/>
  <c r="Z80" i="2" s="1"/>
  <c r="AB80" i="2" s="1"/>
  <c r="AC80" i="2" s="1"/>
  <c r="AF79" i="2"/>
  <c r="AH79" i="2" s="1"/>
  <c r="AE79" i="2"/>
  <c r="AG79" i="2" s="1"/>
  <c r="AI79" i="2" s="1"/>
  <c r="AJ79" i="2" s="1"/>
  <c r="G73" i="1" s="1"/>
  <c r="AA79" i="2"/>
  <c r="Y79" i="2"/>
  <c r="X79" i="2"/>
  <c r="Z79" i="2" s="1"/>
  <c r="AB79" i="2" s="1"/>
  <c r="AC79" i="2" s="1"/>
  <c r="AF78" i="2"/>
  <c r="AH78" i="2" s="1"/>
  <c r="AE78" i="2"/>
  <c r="AG78" i="2" s="1"/>
  <c r="AI78" i="2" s="1"/>
  <c r="AJ78" i="2" s="1"/>
  <c r="G72" i="1" s="1"/>
  <c r="AA78" i="2"/>
  <c r="Z78" i="2"/>
  <c r="AB78" i="2" s="1"/>
  <c r="AC78" i="2" s="1"/>
  <c r="Y78" i="2"/>
  <c r="X78" i="2"/>
  <c r="AI77" i="2"/>
  <c r="AJ77" i="2" s="1"/>
  <c r="AG77" i="2"/>
  <c r="AF77" i="2"/>
  <c r="AH77" i="2" s="1"/>
  <c r="AE77" i="2"/>
  <c r="AB77" i="2"/>
  <c r="AC77" i="2" s="1"/>
  <c r="F71" i="1" s="1"/>
  <c r="AA77" i="2"/>
  <c r="Z77" i="2"/>
  <c r="Y77" i="2"/>
  <c r="X77" i="2"/>
  <c r="AG76" i="2"/>
  <c r="AI76" i="2" s="1"/>
  <c r="AJ76" i="2" s="1"/>
  <c r="G70" i="1" s="1"/>
  <c r="AF76" i="2"/>
  <c r="AH76" i="2" s="1"/>
  <c r="AE76" i="2"/>
  <c r="AA76" i="2"/>
  <c r="Y76" i="2"/>
  <c r="X76" i="2"/>
  <c r="Z76" i="2" s="1"/>
  <c r="AB76" i="2" s="1"/>
  <c r="AC76" i="2" s="1"/>
  <c r="F70" i="1" s="1"/>
  <c r="AF75" i="2"/>
  <c r="AH75" i="2" s="1"/>
  <c r="AE75" i="2"/>
  <c r="AG75" i="2" s="1"/>
  <c r="AA75" i="2"/>
  <c r="Z75" i="2"/>
  <c r="AB75" i="2" s="1"/>
  <c r="AC75" i="2" s="1"/>
  <c r="Y75" i="2"/>
  <c r="X75" i="2"/>
  <c r="AF74" i="2"/>
  <c r="AH74" i="2" s="1"/>
  <c r="AE74" i="2"/>
  <c r="AG74" i="2" s="1"/>
  <c r="AI74" i="2" s="1"/>
  <c r="AJ74" i="2" s="1"/>
  <c r="G68" i="1" s="1"/>
  <c r="AC74" i="2"/>
  <c r="F68" i="1" s="1"/>
  <c r="AA74" i="2"/>
  <c r="Z74" i="2"/>
  <c r="AB74" i="2" s="1"/>
  <c r="Y74" i="2"/>
  <c r="X74" i="2"/>
  <c r="AF73" i="2"/>
  <c r="AH73" i="2" s="1"/>
  <c r="AE73" i="2"/>
  <c r="AG73" i="2" s="1"/>
  <c r="AI73" i="2" s="1"/>
  <c r="AJ73" i="2" s="1"/>
  <c r="G67" i="1" s="1"/>
  <c r="AA73" i="2"/>
  <c r="Y73" i="2"/>
  <c r="X73" i="2"/>
  <c r="Z73" i="2" s="1"/>
  <c r="AB73" i="2" s="1"/>
  <c r="AC73" i="2" s="1"/>
  <c r="F67" i="1" s="1"/>
  <c r="AG72" i="2"/>
  <c r="AI72" i="2" s="1"/>
  <c r="AJ72" i="2" s="1"/>
  <c r="AF72" i="2"/>
  <c r="AH72" i="2" s="1"/>
  <c r="AE72" i="2"/>
  <c r="AA72" i="2"/>
  <c r="Y72" i="2"/>
  <c r="X72" i="2"/>
  <c r="Z72" i="2" s="1"/>
  <c r="AB72" i="2" s="1"/>
  <c r="AC72" i="2" s="1"/>
  <c r="F66" i="1" s="1"/>
  <c r="AF71" i="2"/>
  <c r="AH71" i="2" s="1"/>
  <c r="AE71" i="2"/>
  <c r="AG71" i="2" s="1"/>
  <c r="AA71" i="2"/>
  <c r="Z71" i="2"/>
  <c r="AB71" i="2" s="1"/>
  <c r="AC71" i="2" s="1"/>
  <c r="F65" i="1" s="1"/>
  <c r="Y71" i="2"/>
  <c r="X71" i="2"/>
  <c r="AF70" i="2"/>
  <c r="AH70" i="2" s="1"/>
  <c r="AE70" i="2"/>
  <c r="AG70" i="2" s="1"/>
  <c r="AI70" i="2" s="1"/>
  <c r="AJ70" i="2" s="1"/>
  <c r="G64" i="1" s="1"/>
  <c r="AA70" i="2"/>
  <c r="Z70" i="2"/>
  <c r="AB70" i="2" s="1"/>
  <c r="AC70" i="2" s="1"/>
  <c r="F64" i="1" s="1"/>
  <c r="Y70" i="2"/>
  <c r="X70" i="2"/>
  <c r="AG69" i="2"/>
  <c r="AI69" i="2" s="1"/>
  <c r="AJ69" i="2" s="1"/>
  <c r="G63" i="1" s="1"/>
  <c r="AF69" i="2"/>
  <c r="AH69" i="2" s="1"/>
  <c r="AE69" i="2"/>
  <c r="AA69" i="2"/>
  <c r="Y69" i="2"/>
  <c r="X69" i="2"/>
  <c r="Z69" i="2" s="1"/>
  <c r="AB69" i="2" s="1"/>
  <c r="AC69" i="2" s="1"/>
  <c r="F63" i="1" s="1"/>
  <c r="AG68" i="2"/>
  <c r="AI68" i="2" s="1"/>
  <c r="AJ68" i="2" s="1"/>
  <c r="G62" i="1" s="1"/>
  <c r="AF68" i="2"/>
  <c r="AH68" i="2" s="1"/>
  <c r="AE68" i="2"/>
  <c r="AA68" i="2"/>
  <c r="Y68" i="2"/>
  <c r="X68" i="2"/>
  <c r="Z68" i="2" s="1"/>
  <c r="AB68" i="2" s="1"/>
  <c r="AC68" i="2" s="1"/>
  <c r="F62" i="1" s="1"/>
  <c r="AF67" i="2"/>
  <c r="AH67" i="2" s="1"/>
  <c r="AE67" i="2"/>
  <c r="AG67" i="2" s="1"/>
  <c r="AI67" i="2" s="1"/>
  <c r="AJ67" i="2" s="1"/>
  <c r="G61" i="1" s="1"/>
  <c r="AA67" i="2"/>
  <c r="Y67" i="2"/>
  <c r="X67" i="2"/>
  <c r="Z67" i="2" s="1"/>
  <c r="AB67" i="2" s="1"/>
  <c r="AC67" i="2" s="1"/>
  <c r="AF66" i="2"/>
  <c r="AH66" i="2" s="1"/>
  <c r="AE66" i="2"/>
  <c r="AG66" i="2" s="1"/>
  <c r="AI66" i="2" s="1"/>
  <c r="AJ66" i="2" s="1"/>
  <c r="G60" i="1" s="1"/>
  <c r="AA66" i="2"/>
  <c r="Z66" i="2"/>
  <c r="AB66" i="2" s="1"/>
  <c r="AC66" i="2" s="1"/>
  <c r="Y66" i="2"/>
  <c r="X66" i="2"/>
  <c r="AI65" i="2"/>
  <c r="AJ65" i="2" s="1"/>
  <c r="AG65" i="2"/>
  <c r="AF65" i="2"/>
  <c r="AH65" i="2" s="1"/>
  <c r="AE65" i="2"/>
  <c r="AA65" i="2"/>
  <c r="Y65" i="2"/>
  <c r="X65" i="2"/>
  <c r="Z65" i="2" s="1"/>
  <c r="AB65" i="2" s="1"/>
  <c r="AC65" i="2" s="1"/>
  <c r="F59" i="1" s="1"/>
  <c r="AG64" i="2"/>
  <c r="AF64" i="2"/>
  <c r="AH64" i="2" s="1"/>
  <c r="AE64" i="2"/>
  <c r="AA64" i="2"/>
  <c r="Y64" i="2"/>
  <c r="X64" i="2"/>
  <c r="Z64" i="2" s="1"/>
  <c r="AB64" i="2" s="1"/>
  <c r="AC64" i="2" s="1"/>
  <c r="F58" i="1" s="1"/>
  <c r="AF63" i="2"/>
  <c r="AH63" i="2" s="1"/>
  <c r="AE63" i="2"/>
  <c r="AG63" i="2" s="1"/>
  <c r="AI63" i="2" s="1"/>
  <c r="AJ63" i="2" s="1"/>
  <c r="G57" i="1" s="1"/>
  <c r="AA63" i="2"/>
  <c r="Z63" i="2"/>
  <c r="AB63" i="2" s="1"/>
  <c r="AC63" i="2" s="1"/>
  <c r="Y63" i="2"/>
  <c r="X63" i="2"/>
  <c r="AJ62" i="2"/>
  <c r="G56" i="1" s="1"/>
  <c r="AF62" i="2"/>
  <c r="AH62" i="2" s="1"/>
  <c r="AE62" i="2"/>
  <c r="AG62" i="2" s="1"/>
  <c r="AI62" i="2" s="1"/>
  <c r="AA62" i="2"/>
  <c r="Z62" i="2"/>
  <c r="AB62" i="2" s="1"/>
  <c r="AC62" i="2" s="1"/>
  <c r="F56" i="1" s="1"/>
  <c r="Y62" i="2"/>
  <c r="X62" i="2"/>
  <c r="AI61" i="2"/>
  <c r="AJ61" i="2" s="1"/>
  <c r="G55" i="1" s="1"/>
  <c r="AF61" i="2"/>
  <c r="AH61" i="2" s="1"/>
  <c r="AE61" i="2"/>
  <c r="AG61" i="2" s="1"/>
  <c r="AB61" i="2"/>
  <c r="AC61" i="2" s="1"/>
  <c r="F55" i="1" s="1"/>
  <c r="AA61" i="2"/>
  <c r="Y61" i="2"/>
  <c r="X61" i="2"/>
  <c r="Z61" i="2" s="1"/>
  <c r="AG60" i="2"/>
  <c r="AI60" i="2" s="1"/>
  <c r="AJ60" i="2" s="1"/>
  <c r="AF60" i="2"/>
  <c r="AH60" i="2" s="1"/>
  <c r="AE60" i="2"/>
  <c r="AA60" i="2"/>
  <c r="Y60" i="2"/>
  <c r="X60" i="2"/>
  <c r="Z60" i="2" s="1"/>
  <c r="AB60" i="2" s="1"/>
  <c r="AC60" i="2" s="1"/>
  <c r="F54" i="1" s="1"/>
  <c r="AF59" i="2"/>
  <c r="AH59" i="2" s="1"/>
  <c r="AE59" i="2"/>
  <c r="AG59" i="2" s="1"/>
  <c r="AI59" i="2" s="1"/>
  <c r="AJ59" i="2" s="1"/>
  <c r="G53" i="1" s="1"/>
  <c r="AA59" i="2"/>
  <c r="Z59" i="2"/>
  <c r="Y59" i="2"/>
  <c r="X59" i="2"/>
  <c r="AF58" i="2"/>
  <c r="AH58" i="2" s="1"/>
  <c r="AE58" i="2"/>
  <c r="AG58" i="2" s="1"/>
  <c r="AI58" i="2" s="1"/>
  <c r="AJ58" i="2" s="1"/>
  <c r="G52" i="1" s="1"/>
  <c r="AA58" i="2"/>
  <c r="Z58" i="2"/>
  <c r="AB58" i="2" s="1"/>
  <c r="AC58" i="2" s="1"/>
  <c r="F52" i="1" s="1"/>
  <c r="Y58" i="2"/>
  <c r="X58" i="2"/>
  <c r="AG57" i="2"/>
  <c r="AI57" i="2" s="1"/>
  <c r="AJ57" i="2" s="1"/>
  <c r="G51" i="1" s="1"/>
  <c r="AF57" i="2"/>
  <c r="AH57" i="2" s="1"/>
  <c r="AE57" i="2"/>
  <c r="AA57" i="2"/>
  <c r="Y57" i="2"/>
  <c r="X57" i="2"/>
  <c r="Z57" i="2" s="1"/>
  <c r="AB57" i="2" s="1"/>
  <c r="AC57" i="2" s="1"/>
  <c r="F51" i="1" s="1"/>
  <c r="AG56" i="2"/>
  <c r="AI56" i="2" s="1"/>
  <c r="AJ56" i="2" s="1"/>
  <c r="G50" i="1" s="1"/>
  <c r="AF56" i="2"/>
  <c r="AH56" i="2" s="1"/>
  <c r="AE56" i="2"/>
  <c r="AA56" i="2"/>
  <c r="Y56" i="2"/>
  <c r="X56" i="2"/>
  <c r="Z56" i="2" s="1"/>
  <c r="AB56" i="2" s="1"/>
  <c r="AC56" i="2" s="1"/>
  <c r="F50" i="1" s="1"/>
  <c r="AF55" i="2"/>
  <c r="AH55" i="2" s="1"/>
  <c r="AE55" i="2"/>
  <c r="AG55" i="2" s="1"/>
  <c r="AI55" i="2" s="1"/>
  <c r="AJ55" i="2" s="1"/>
  <c r="G49" i="1" s="1"/>
  <c r="AA55" i="2"/>
  <c r="Y55" i="2"/>
  <c r="X55" i="2"/>
  <c r="Z55" i="2" s="1"/>
  <c r="AB55" i="2" s="1"/>
  <c r="AC55" i="2" s="1"/>
  <c r="F49" i="1" s="1"/>
  <c r="AF54" i="2"/>
  <c r="AH54" i="2" s="1"/>
  <c r="AE54" i="2"/>
  <c r="AG54" i="2" s="1"/>
  <c r="AI54" i="2" s="1"/>
  <c r="AJ54" i="2" s="1"/>
  <c r="G48" i="1" s="1"/>
  <c r="AC54" i="2"/>
  <c r="F48" i="1" s="1"/>
  <c r="AA54" i="2"/>
  <c r="Z54" i="2"/>
  <c r="AB54" i="2" s="1"/>
  <c r="Y54" i="2"/>
  <c r="X54" i="2"/>
  <c r="AG53" i="2"/>
  <c r="AI53" i="2" s="1"/>
  <c r="AJ53" i="2" s="1"/>
  <c r="G47" i="1" s="1"/>
  <c r="AF53" i="2"/>
  <c r="AH53" i="2" s="1"/>
  <c r="AE53" i="2"/>
  <c r="AA53" i="2"/>
  <c r="Y53" i="2"/>
  <c r="X53" i="2"/>
  <c r="Z53" i="2" s="1"/>
  <c r="AB53" i="2" s="1"/>
  <c r="AC53" i="2" s="1"/>
  <c r="F47" i="1" s="1"/>
  <c r="AG52" i="2"/>
  <c r="AI52" i="2" s="1"/>
  <c r="AJ52" i="2" s="1"/>
  <c r="G46" i="1" s="1"/>
  <c r="AF52" i="2"/>
  <c r="AH52" i="2" s="1"/>
  <c r="AE52" i="2"/>
  <c r="AA52" i="2"/>
  <c r="Y52" i="2"/>
  <c r="X52" i="2"/>
  <c r="Z52" i="2" s="1"/>
  <c r="AB52" i="2" s="1"/>
  <c r="AC52" i="2" s="1"/>
  <c r="F46" i="1" s="1"/>
  <c r="AF51" i="2"/>
  <c r="AH51" i="2" s="1"/>
  <c r="AE51" i="2"/>
  <c r="AG51" i="2" s="1"/>
  <c r="AA51" i="2"/>
  <c r="Z51" i="2"/>
  <c r="AB51" i="2" s="1"/>
  <c r="AC51" i="2" s="1"/>
  <c r="Y51" i="2"/>
  <c r="X51" i="2"/>
  <c r="AJ50" i="2"/>
  <c r="G44" i="1" s="1"/>
  <c r="AF50" i="2"/>
  <c r="AH50" i="2" s="1"/>
  <c r="AE50" i="2"/>
  <c r="AG50" i="2" s="1"/>
  <c r="AI50" i="2" s="1"/>
  <c r="AA50" i="2"/>
  <c r="Z50" i="2"/>
  <c r="AB50" i="2" s="1"/>
  <c r="AC50" i="2" s="1"/>
  <c r="F44" i="1" s="1"/>
  <c r="Y50" i="2"/>
  <c r="X50" i="2"/>
  <c r="AF49" i="2"/>
  <c r="AH49" i="2" s="1"/>
  <c r="AE49" i="2"/>
  <c r="AG49" i="2" s="1"/>
  <c r="AI49" i="2" s="1"/>
  <c r="AJ49" i="2" s="1"/>
  <c r="G43" i="1" s="1"/>
  <c r="AA49" i="2"/>
  <c r="Y49" i="2"/>
  <c r="X49" i="2"/>
  <c r="Z49" i="2" s="1"/>
  <c r="AB49" i="2" s="1"/>
  <c r="AC49" i="2" s="1"/>
  <c r="F43" i="1" s="1"/>
  <c r="AG48" i="2"/>
  <c r="AI48" i="2" s="1"/>
  <c r="AJ48" i="2" s="1"/>
  <c r="AF48" i="2"/>
  <c r="AH48" i="2" s="1"/>
  <c r="AE48" i="2"/>
  <c r="AA48" i="2"/>
  <c r="Y48" i="2"/>
  <c r="X48" i="2"/>
  <c r="Z48" i="2" s="1"/>
  <c r="AB48" i="2" s="1"/>
  <c r="AC48" i="2" s="1"/>
  <c r="F42" i="1" s="1"/>
  <c r="AJ47" i="2"/>
  <c r="AF47" i="2"/>
  <c r="AH47" i="2" s="1"/>
  <c r="AE47" i="2"/>
  <c r="AG47" i="2" s="1"/>
  <c r="AI47" i="2" s="1"/>
  <c r="AA47" i="2"/>
  <c r="Z47" i="2"/>
  <c r="AB47" i="2" s="1"/>
  <c r="AC47" i="2" s="1"/>
  <c r="F41" i="1" s="1"/>
  <c r="Y47" i="2"/>
  <c r="X47" i="2"/>
  <c r="AF46" i="2"/>
  <c r="AH46" i="2" s="1"/>
  <c r="AE46" i="2"/>
  <c r="AG46" i="2" s="1"/>
  <c r="AI46" i="2" s="1"/>
  <c r="AJ46" i="2" s="1"/>
  <c r="G40" i="1" s="1"/>
  <c r="AA46" i="2"/>
  <c r="Z46" i="2"/>
  <c r="Y46" i="2"/>
  <c r="X46" i="2"/>
  <c r="AG45" i="2"/>
  <c r="AI45" i="2" s="1"/>
  <c r="AJ45" i="2" s="1"/>
  <c r="G39" i="1" s="1"/>
  <c r="AF45" i="2"/>
  <c r="AH45" i="2" s="1"/>
  <c r="AE45" i="2"/>
  <c r="AA45" i="2"/>
  <c r="Y45" i="2"/>
  <c r="X45" i="2"/>
  <c r="Z45" i="2" s="1"/>
  <c r="AB45" i="2" s="1"/>
  <c r="AC45" i="2" s="1"/>
  <c r="F39" i="1" s="1"/>
  <c r="AG44" i="2"/>
  <c r="AI44" i="2" s="1"/>
  <c r="AJ44" i="2" s="1"/>
  <c r="G38" i="1" s="1"/>
  <c r="AF44" i="2"/>
  <c r="AH44" i="2" s="1"/>
  <c r="AE44" i="2"/>
  <c r="AA44" i="2"/>
  <c r="Y44" i="2"/>
  <c r="X44" i="2"/>
  <c r="Z44" i="2" s="1"/>
  <c r="AB44" i="2" s="1"/>
  <c r="AC44" i="2" s="1"/>
  <c r="F38" i="1" s="1"/>
  <c r="AF43" i="2"/>
  <c r="AH43" i="2" s="1"/>
  <c r="AE43" i="2"/>
  <c r="AG43" i="2" s="1"/>
  <c r="AI43" i="2" s="1"/>
  <c r="AJ43" i="2" s="1"/>
  <c r="G37" i="1" s="1"/>
  <c r="AA43" i="2"/>
  <c r="Y43" i="2"/>
  <c r="X43" i="2"/>
  <c r="Z43" i="2" s="1"/>
  <c r="AB43" i="2" s="1"/>
  <c r="AC43" i="2" s="1"/>
  <c r="F37" i="1" s="1"/>
  <c r="AF42" i="2"/>
  <c r="AH42" i="2" s="1"/>
  <c r="AE42" i="2"/>
  <c r="AG42" i="2" s="1"/>
  <c r="AI42" i="2" s="1"/>
  <c r="AJ42" i="2" s="1"/>
  <c r="G36" i="1" s="1"/>
  <c r="AA42" i="2"/>
  <c r="Z42" i="2"/>
  <c r="AB42" i="2" s="1"/>
  <c r="AC42" i="2" s="1"/>
  <c r="F36" i="1" s="1"/>
  <c r="Y42" i="2"/>
  <c r="X42" i="2"/>
  <c r="AG41" i="2"/>
  <c r="AI41" i="2" s="1"/>
  <c r="AJ41" i="2" s="1"/>
  <c r="G35" i="1" s="1"/>
  <c r="AF41" i="2"/>
  <c r="AH41" i="2" s="1"/>
  <c r="AE41" i="2"/>
  <c r="AA41" i="2"/>
  <c r="Y41" i="2"/>
  <c r="X41" i="2"/>
  <c r="Z41" i="2" s="1"/>
  <c r="AB41" i="2" s="1"/>
  <c r="AC41" i="2" s="1"/>
  <c r="F35" i="1" s="1"/>
  <c r="AI40" i="2"/>
  <c r="AJ40" i="2" s="1"/>
  <c r="G34" i="1" s="1"/>
  <c r="AG40" i="2"/>
  <c r="AF40" i="2"/>
  <c r="AH40" i="2" s="1"/>
  <c r="AE40" i="2"/>
  <c r="AA40" i="2"/>
  <c r="Y40" i="2"/>
  <c r="X40" i="2"/>
  <c r="Z40" i="2" s="1"/>
  <c r="AF39" i="2"/>
  <c r="AH39" i="2" s="1"/>
  <c r="AE39" i="2"/>
  <c r="AG39" i="2" s="1"/>
  <c r="AI39" i="2" s="1"/>
  <c r="AJ39" i="2" s="1"/>
  <c r="G33" i="1" s="1"/>
  <c r="AA39" i="2"/>
  <c r="Z39" i="2"/>
  <c r="AB39" i="2" s="1"/>
  <c r="AC39" i="2" s="1"/>
  <c r="F33" i="1" s="1"/>
  <c r="Y39" i="2"/>
  <c r="X39" i="2"/>
  <c r="AF38" i="2"/>
  <c r="AH38" i="2" s="1"/>
  <c r="AE38" i="2"/>
  <c r="AG38" i="2" s="1"/>
  <c r="AI38" i="2" s="1"/>
  <c r="AJ38" i="2" s="1"/>
  <c r="G32" i="1" s="1"/>
  <c r="AC38" i="2"/>
  <c r="F32" i="1" s="1"/>
  <c r="AA38" i="2"/>
  <c r="Z38" i="2"/>
  <c r="AB38" i="2" s="1"/>
  <c r="Y38" i="2"/>
  <c r="X38" i="2"/>
  <c r="AF37" i="2"/>
  <c r="AH37" i="2" s="1"/>
  <c r="AE37" i="2"/>
  <c r="AG37" i="2" s="1"/>
  <c r="AI37" i="2" s="1"/>
  <c r="AJ37" i="2" s="1"/>
  <c r="G31" i="1" s="1"/>
  <c r="AA37" i="2"/>
  <c r="Y37" i="2"/>
  <c r="X37" i="2"/>
  <c r="Z37" i="2" s="1"/>
  <c r="AB37" i="2" s="1"/>
  <c r="AC37" i="2" s="1"/>
  <c r="F31" i="1" s="1"/>
  <c r="AG36" i="2"/>
  <c r="AI36" i="2" s="1"/>
  <c r="AJ36" i="2" s="1"/>
  <c r="AF36" i="2"/>
  <c r="AH36" i="2" s="1"/>
  <c r="AE36" i="2"/>
  <c r="AA36" i="2"/>
  <c r="Y36" i="2"/>
  <c r="X36" i="2"/>
  <c r="Z36" i="2" s="1"/>
  <c r="AB36" i="2" s="1"/>
  <c r="AC36" i="2" s="1"/>
  <c r="F30" i="1" s="1"/>
  <c r="AF35" i="2"/>
  <c r="AH35" i="2" s="1"/>
  <c r="AE35" i="2"/>
  <c r="AG35" i="2" s="1"/>
  <c r="AI35" i="2" s="1"/>
  <c r="AJ35" i="2" s="1"/>
  <c r="G29" i="1" s="1"/>
  <c r="AC35" i="2"/>
  <c r="F29" i="1" s="1"/>
  <c r="AB35" i="2"/>
  <c r="AA35" i="2"/>
  <c r="Z35" i="2"/>
  <c r="Y35" i="2"/>
  <c r="X35" i="2"/>
  <c r="AI34" i="2"/>
  <c r="AJ34" i="2" s="1"/>
  <c r="G28" i="1" s="1"/>
  <c r="AF34" i="2"/>
  <c r="AH34" i="2" s="1"/>
  <c r="AE34" i="2"/>
  <c r="AG34" i="2" s="1"/>
  <c r="AA34" i="2"/>
  <c r="Z34" i="2"/>
  <c r="AB34" i="2" s="1"/>
  <c r="AC34" i="2" s="1"/>
  <c r="F28" i="1" s="1"/>
  <c r="Y34" i="2"/>
  <c r="X34" i="2"/>
  <c r="AG33" i="2"/>
  <c r="AI33" i="2" s="1"/>
  <c r="AJ33" i="2" s="1"/>
  <c r="AF33" i="2"/>
  <c r="AH33" i="2" s="1"/>
  <c r="AE33" i="2"/>
  <c r="AA33" i="2"/>
  <c r="Y33" i="2"/>
  <c r="X33" i="2"/>
  <c r="Z33" i="2" s="1"/>
  <c r="AB33" i="2" s="1"/>
  <c r="AC33" i="2" s="1"/>
  <c r="F27" i="1" s="1"/>
  <c r="AG32" i="2"/>
  <c r="AF32" i="2"/>
  <c r="AH32" i="2" s="1"/>
  <c r="AE32" i="2"/>
  <c r="AB32" i="2"/>
  <c r="AC32" i="2" s="1"/>
  <c r="AA32" i="2"/>
  <c r="Z32" i="2"/>
  <c r="Y32" i="2"/>
  <c r="X32" i="2"/>
  <c r="AJ31" i="2"/>
  <c r="G25" i="1" s="1"/>
  <c r="AF31" i="2"/>
  <c r="AH31" i="2" s="1"/>
  <c r="AE31" i="2"/>
  <c r="AG31" i="2" s="1"/>
  <c r="AI31" i="2" s="1"/>
  <c r="AA31" i="2"/>
  <c r="Y31" i="2"/>
  <c r="X31" i="2"/>
  <c r="Z31" i="2" s="1"/>
  <c r="AB31" i="2" s="1"/>
  <c r="AC31" i="2" s="1"/>
  <c r="F25" i="1" s="1"/>
  <c r="AJ30" i="2"/>
  <c r="G24" i="1" s="1"/>
  <c r="AI30" i="2"/>
  <c r="AF30" i="2"/>
  <c r="AH30" i="2" s="1"/>
  <c r="AE30" i="2"/>
  <c r="AG30" i="2" s="1"/>
  <c r="AA30" i="2"/>
  <c r="Y30" i="2"/>
  <c r="X30" i="2"/>
  <c r="Z30" i="2" s="1"/>
  <c r="AB30" i="2" s="1"/>
  <c r="AC30" i="2" s="1"/>
  <c r="F24" i="1" s="1"/>
  <c r="AG29" i="2"/>
  <c r="AI29" i="2" s="1"/>
  <c r="AJ29" i="2" s="1"/>
  <c r="G23" i="1" s="1"/>
  <c r="AF29" i="2"/>
  <c r="AH29" i="2" s="1"/>
  <c r="AE29" i="2"/>
  <c r="AA29" i="2"/>
  <c r="Y29" i="2"/>
  <c r="X29" i="2"/>
  <c r="Z29" i="2" s="1"/>
  <c r="AB29" i="2" s="1"/>
  <c r="AC29" i="2" s="1"/>
  <c r="F23" i="1" s="1"/>
  <c r="AG28" i="2"/>
  <c r="AF28" i="2"/>
  <c r="AH28" i="2" s="1"/>
  <c r="AI28" i="2" s="1"/>
  <c r="AJ28" i="2" s="1"/>
  <c r="G22" i="1" s="1"/>
  <c r="AE28" i="2"/>
  <c r="AA28" i="2"/>
  <c r="Y28" i="2"/>
  <c r="X28" i="2"/>
  <c r="Z28" i="2" s="1"/>
  <c r="AF27" i="2"/>
  <c r="AH27" i="2" s="1"/>
  <c r="AE27" i="2"/>
  <c r="AG27" i="2" s="1"/>
  <c r="AI27" i="2" s="1"/>
  <c r="AJ27" i="2" s="1"/>
  <c r="G21" i="1" s="1"/>
  <c r="AA27" i="2"/>
  <c r="Z27" i="2"/>
  <c r="AB27" i="2" s="1"/>
  <c r="AC27" i="2" s="1"/>
  <c r="Y27" i="2"/>
  <c r="X27" i="2"/>
  <c r="AI26" i="2"/>
  <c r="AJ26" i="2" s="1"/>
  <c r="G20" i="1" s="1"/>
  <c r="AG26" i="2"/>
  <c r="AF26" i="2"/>
  <c r="AH26" i="2" s="1"/>
  <c r="AE26" i="2"/>
  <c r="AA26" i="2"/>
  <c r="Z26" i="2"/>
  <c r="AB26" i="2" s="1"/>
  <c r="AC26" i="2" s="1"/>
  <c r="F20" i="1" s="1"/>
  <c r="Y26" i="2"/>
  <c r="X26" i="2"/>
  <c r="AG25" i="2"/>
  <c r="AF25" i="2"/>
  <c r="AH25" i="2" s="1"/>
  <c r="AE25" i="2"/>
  <c r="AA25" i="2"/>
  <c r="Y25" i="2"/>
  <c r="X25" i="2"/>
  <c r="Z25" i="2" s="1"/>
  <c r="AB25" i="2" s="1"/>
  <c r="AC25" i="2" s="1"/>
  <c r="F19" i="1" s="1"/>
  <c r="AG24" i="2"/>
  <c r="AF24" i="2"/>
  <c r="AH24" i="2" s="1"/>
  <c r="AE24" i="2"/>
  <c r="AC24" i="2"/>
  <c r="F18" i="1" s="1"/>
  <c r="AA24" i="2"/>
  <c r="Y24" i="2"/>
  <c r="X24" i="2"/>
  <c r="Z24" i="2" s="1"/>
  <c r="AB24" i="2" s="1"/>
  <c r="AF23" i="2"/>
  <c r="AH23" i="2" s="1"/>
  <c r="AE23" i="2"/>
  <c r="AG23" i="2" s="1"/>
  <c r="AI23" i="2" s="1"/>
  <c r="AJ23" i="2" s="1"/>
  <c r="G17" i="1" s="1"/>
  <c r="AA23" i="2"/>
  <c r="Y23" i="2"/>
  <c r="X23" i="2"/>
  <c r="Z23" i="2" s="1"/>
  <c r="AB23" i="2" s="1"/>
  <c r="AC23" i="2" s="1"/>
  <c r="F17" i="1" s="1"/>
  <c r="AH22" i="2"/>
  <c r="AF22" i="2"/>
  <c r="AE22" i="2"/>
  <c r="AG22" i="2" s="1"/>
  <c r="AI22" i="2" s="1"/>
  <c r="AJ22" i="2" s="1"/>
  <c r="G16" i="1" s="1"/>
  <c r="AA22" i="2"/>
  <c r="Y22" i="2"/>
  <c r="X22" i="2"/>
  <c r="Z22" i="2" s="1"/>
  <c r="AB22" i="2" s="1"/>
  <c r="AC22" i="2" s="1"/>
  <c r="F16" i="1" s="1"/>
  <c r="AG21" i="2"/>
  <c r="AF21" i="2"/>
  <c r="AH21" i="2" s="1"/>
  <c r="AE21" i="2"/>
  <c r="AA21" i="2"/>
  <c r="Y21" i="2"/>
  <c r="X21" i="2"/>
  <c r="Z21" i="2" s="1"/>
  <c r="AB21" i="2" s="1"/>
  <c r="AC21" i="2" s="1"/>
  <c r="F15" i="1" s="1"/>
  <c r="AG20" i="2"/>
  <c r="AF20" i="2"/>
  <c r="AH20" i="2" s="1"/>
  <c r="AE20" i="2"/>
  <c r="Y20" i="2"/>
  <c r="AA20" i="2" s="1"/>
  <c r="X20" i="2"/>
  <c r="Z20" i="2" s="1"/>
  <c r="AH19" i="2"/>
  <c r="AF19" i="2"/>
  <c r="AE19" i="2"/>
  <c r="AG19" i="2" s="1"/>
  <c r="AI19" i="2" s="1"/>
  <c r="AJ19" i="2" s="1"/>
  <c r="G13" i="1" s="1"/>
  <c r="Y19" i="2"/>
  <c r="AA19" i="2" s="1"/>
  <c r="X19" i="2"/>
  <c r="Z19" i="2" s="1"/>
  <c r="AB19" i="2" s="1"/>
  <c r="AC19" i="2" s="1"/>
  <c r="F13" i="1" s="1"/>
  <c r="AH18" i="2"/>
  <c r="AG18" i="2"/>
  <c r="AI18" i="2" s="1"/>
  <c r="AJ18" i="2" s="1"/>
  <c r="G12" i="1" s="1"/>
  <c r="AF18" i="2"/>
  <c r="AE18" i="2"/>
  <c r="Y18" i="2"/>
  <c r="AA18" i="2" s="1"/>
  <c r="X18" i="2"/>
  <c r="Z18" i="2" s="1"/>
  <c r="AG17" i="2"/>
  <c r="AF17" i="2"/>
  <c r="AH17" i="2" s="1"/>
  <c r="AE17" i="2"/>
  <c r="Y17" i="2"/>
  <c r="AA17" i="2" s="1"/>
  <c r="X17" i="2"/>
  <c r="Z17" i="2" s="1"/>
  <c r="AF16" i="2"/>
  <c r="AH16" i="2" s="1"/>
  <c r="AE16" i="2"/>
  <c r="AG16" i="2" s="1"/>
  <c r="Y16" i="2"/>
  <c r="AA16" i="2" s="1"/>
  <c r="X16" i="2"/>
  <c r="Z16" i="2" s="1"/>
  <c r="AB16" i="2" s="1"/>
  <c r="AC16" i="2" s="1"/>
  <c r="F10" i="1" s="1"/>
  <c r="AH15" i="2"/>
  <c r="AG15" i="2"/>
  <c r="AI15" i="2" s="1"/>
  <c r="AJ15" i="2" s="1"/>
  <c r="G9" i="1" s="1"/>
  <c r="AF15" i="2"/>
  <c r="AE15" i="2"/>
  <c r="Y15" i="2"/>
  <c r="AA15" i="2" s="1"/>
  <c r="X15" i="2"/>
  <c r="Z15" i="2" s="1"/>
  <c r="AG14" i="2"/>
  <c r="AF14" i="2"/>
  <c r="AH14" i="2" s="1"/>
  <c r="AE14" i="2"/>
  <c r="Y14" i="2"/>
  <c r="AA14" i="2" s="1"/>
  <c r="X14" i="2"/>
  <c r="Z14" i="2" s="1"/>
  <c r="AF13" i="2"/>
  <c r="AH13" i="2" s="1"/>
  <c r="AE13" i="2"/>
  <c r="AG13" i="2" s="1"/>
  <c r="AI13" i="2" s="1"/>
  <c r="AJ13" i="2" s="1"/>
  <c r="G7" i="1" s="1"/>
  <c r="Y13" i="2"/>
  <c r="AA13" i="2" s="1"/>
  <c r="X13" i="2"/>
  <c r="Z13" i="2" s="1"/>
  <c r="AB13" i="2" s="1"/>
  <c r="AC13" i="2" s="1"/>
  <c r="F7" i="1" s="1"/>
  <c r="AH12" i="2"/>
  <c r="AG12" i="2"/>
  <c r="AI12" i="2" s="1"/>
  <c r="AJ12" i="2" s="1"/>
  <c r="G6" i="1" s="1"/>
  <c r="AF12" i="2"/>
  <c r="AE12" i="2"/>
  <c r="Y12" i="2"/>
  <c r="AA12" i="2" s="1"/>
  <c r="X12" i="2"/>
  <c r="Z12" i="2" s="1"/>
  <c r="AG11" i="2"/>
  <c r="AF11" i="2"/>
  <c r="AH11" i="2" s="1"/>
  <c r="AE11" i="2"/>
  <c r="Y11" i="2"/>
  <c r="AA11" i="2" s="1"/>
  <c r="X11" i="2"/>
  <c r="Z11" i="2" s="1"/>
  <c r="G104" i="1"/>
  <c r="F104" i="1"/>
  <c r="G103" i="1"/>
  <c r="G102" i="1"/>
  <c r="G101" i="1"/>
  <c r="G99" i="1"/>
  <c r="F99" i="1"/>
  <c r="F98" i="1"/>
  <c r="F97" i="1"/>
  <c r="F96" i="1"/>
  <c r="G93" i="1"/>
  <c r="F93" i="1"/>
  <c r="G91" i="1"/>
  <c r="G90" i="1"/>
  <c r="G89" i="1"/>
  <c r="G87" i="1"/>
  <c r="F86" i="1"/>
  <c r="F84" i="1"/>
  <c r="F81" i="1"/>
  <c r="F80" i="1"/>
  <c r="G79" i="1"/>
  <c r="G77" i="1"/>
  <c r="G75" i="1"/>
  <c r="F75" i="1"/>
  <c r="F74" i="1"/>
  <c r="F73" i="1"/>
  <c r="F72" i="1"/>
  <c r="G71" i="1"/>
  <c r="F69" i="1"/>
  <c r="G66" i="1"/>
  <c r="F61" i="1"/>
  <c r="F60" i="1"/>
  <c r="G59" i="1"/>
  <c r="F57" i="1"/>
  <c r="G54" i="1"/>
  <c r="F45" i="1"/>
  <c r="G42" i="1"/>
  <c r="G41" i="1"/>
  <c r="G30" i="1"/>
  <c r="G27" i="1"/>
  <c r="F26" i="1"/>
  <c r="F21" i="1"/>
  <c r="AB13" i="4" l="1"/>
  <c r="AC13" i="4" s="1"/>
  <c r="F7" i="3" s="1"/>
  <c r="F14" i="3" s="1"/>
  <c r="AB16" i="4"/>
  <c r="AC16" i="4" s="1"/>
  <c r="F10" i="3" s="1"/>
  <c r="F17" i="3" s="1"/>
  <c r="AH12" i="4"/>
  <c r="AH15" i="4"/>
  <c r="AH16" i="4"/>
  <c r="AQ16" i="4" s="1"/>
  <c r="AT16" i="4" s="1"/>
  <c r="G10" i="3" s="1"/>
  <c r="G17" i="3" s="1"/>
  <c r="AH13" i="4"/>
  <c r="AQ13" i="4" s="1"/>
  <c r="AT13" i="4" s="1"/>
  <c r="G7" i="3" s="1"/>
  <c r="G14" i="3" s="1"/>
  <c r="AH11" i="4"/>
  <c r="AH14" i="4"/>
  <c r="AQ14" i="4" s="1"/>
  <c r="AT14" i="4" s="1"/>
  <c r="G8" i="3" s="1"/>
  <c r="G15" i="3" s="1"/>
  <c r="AH17" i="4"/>
  <c r="AQ17" i="4" s="1"/>
  <c r="AT17" i="4" s="1"/>
  <c r="G11" i="3" s="1"/>
  <c r="G18" i="3" s="1"/>
  <c r="AQ15" i="4"/>
  <c r="AT15" i="4" s="1"/>
  <c r="G9" i="3" s="1"/>
  <c r="G16" i="3" s="1"/>
  <c r="AQ12" i="4"/>
  <c r="AT12" i="4" s="1"/>
  <c r="G6" i="3" s="1"/>
  <c r="G13" i="3" s="1"/>
  <c r="AB11" i="4"/>
  <c r="AC11" i="4" s="1"/>
  <c r="F5" i="3" s="1"/>
  <c r="F12" i="3" s="1"/>
  <c r="AB14" i="4"/>
  <c r="AC14" i="4" s="1"/>
  <c r="F8" i="3" s="1"/>
  <c r="F15" i="3" s="1"/>
  <c r="AB17" i="4"/>
  <c r="AC17" i="4" s="1"/>
  <c r="F11" i="3" s="1"/>
  <c r="F18" i="3" s="1"/>
  <c r="AI17" i="2"/>
  <c r="AJ17" i="2" s="1"/>
  <c r="G11" i="1" s="1"/>
  <c r="AI25" i="2"/>
  <c r="AJ25" i="2" s="1"/>
  <c r="G19" i="1" s="1"/>
  <c r="AI20" i="2"/>
  <c r="AJ20" i="2" s="1"/>
  <c r="G14" i="1" s="1"/>
  <c r="AI24" i="2"/>
  <c r="AJ24" i="2" s="1"/>
  <c r="G18" i="1" s="1"/>
  <c r="AI14" i="2"/>
  <c r="AJ14" i="2" s="1"/>
  <c r="G8" i="1" s="1"/>
  <c r="AI11" i="2"/>
  <c r="AJ11" i="2" s="1"/>
  <c r="G5" i="1" s="1"/>
  <c r="AI16" i="2"/>
  <c r="AJ16" i="2" s="1"/>
  <c r="G10" i="1" s="1"/>
  <c r="AI21" i="2"/>
  <c r="AJ21" i="2" s="1"/>
  <c r="G15" i="1" s="1"/>
  <c r="AI64" i="2"/>
  <c r="AJ64" i="2" s="1"/>
  <c r="G58" i="1" s="1"/>
  <c r="AI32" i="2"/>
  <c r="AJ32" i="2" s="1"/>
  <c r="G26" i="1" s="1"/>
  <c r="AI51" i="2"/>
  <c r="AJ51" i="2" s="1"/>
  <c r="G45" i="1" s="1"/>
  <c r="AI75" i="2"/>
  <c r="AJ75" i="2" s="1"/>
  <c r="G69" i="1" s="1"/>
  <c r="AI100" i="2"/>
  <c r="AJ100" i="2" s="1"/>
  <c r="G94" i="1" s="1"/>
  <c r="AB12" i="2"/>
  <c r="AC12" i="2" s="1"/>
  <c r="F6" i="1" s="1"/>
  <c r="AB15" i="2"/>
  <c r="AC15" i="2" s="1"/>
  <c r="F9" i="1" s="1"/>
  <c r="AB18" i="2"/>
  <c r="AC18" i="2" s="1"/>
  <c r="F12" i="1" s="1"/>
  <c r="AB83" i="2"/>
  <c r="AC83" i="2" s="1"/>
  <c r="F77" i="1" s="1"/>
  <c r="AI88" i="2"/>
  <c r="AJ88" i="2" s="1"/>
  <c r="G82" i="1" s="1"/>
  <c r="AB59" i="2"/>
  <c r="AC59" i="2" s="1"/>
  <c r="F53" i="1" s="1"/>
  <c r="AB11" i="2"/>
  <c r="AC11" i="2" s="1"/>
  <c r="F5" i="1" s="1"/>
  <c r="AB14" i="2"/>
  <c r="AC14" i="2" s="1"/>
  <c r="F8" i="1" s="1"/>
  <c r="AB17" i="2"/>
  <c r="AC17" i="2" s="1"/>
  <c r="F11" i="1" s="1"/>
  <c r="AB20" i="2"/>
  <c r="AC20" i="2" s="1"/>
  <c r="F14" i="1" s="1"/>
  <c r="AB28" i="2"/>
  <c r="AC28" i="2" s="1"/>
  <c r="F22" i="1" s="1"/>
  <c r="AB40" i="2"/>
  <c r="AC40" i="2" s="1"/>
  <c r="F34" i="1" s="1"/>
  <c r="AB46" i="2"/>
  <c r="AC46" i="2" s="1"/>
  <c r="F40" i="1" s="1"/>
  <c r="AI71" i="2"/>
  <c r="AJ71" i="2" s="1"/>
  <c r="G65" i="1" s="1"/>
  <c r="AQ11" i="4" l="1"/>
  <c r="AT11" i="4" s="1"/>
  <c r="G5" i="3" s="1"/>
  <c r="G12" i="3" s="1"/>
</calcChain>
</file>

<file path=xl/sharedStrings.xml><?xml version="1.0" encoding="utf-8"?>
<sst xmlns="http://schemas.openxmlformats.org/spreadsheetml/2006/main" count="367" uniqueCount="62">
  <si>
    <t>Id</t>
  </si>
  <si>
    <t>Level</t>
  </si>
  <si>
    <t>BattlePassId</t>
  </si>
  <si>
    <t>IsKeyReward</t>
  </si>
  <si>
    <t>Exp</t>
  </si>
  <si>
    <t>FreeRewardList</t>
  </si>
  <si>
    <t>PayRewardList</t>
  </si>
  <si>
    <t>int</t>
  </si>
  <si>
    <t>list[int]</t>
  </si>
  <si>
    <t>主键</t>
  </si>
  <si>
    <t>战令等级</t>
  </si>
  <si>
    <t>战令期数</t>
  </si>
  <si>
    <t>是否关键奖励</t>
  </si>
  <si>
    <t>经验</t>
  </si>
  <si>
    <t>免费奖励</t>
  </si>
  <si>
    <t>付费奖励</t>
  </si>
  <si>
    <t>//序号</t>
  </si>
  <si>
    <t>显示预览下一个关键奖励</t>
  </si>
  <si>
    <t>升到当前等级需要消耗经验值</t>
  </si>
  <si>
    <t>[道具:数量]</t>
  </si>
  <si>
    <t>[</t>
  </si>
  <si>
    <t>:</t>
  </si>
  <si>
    <t>,</t>
  </si>
  <si>
    <t>]</t>
  </si>
  <si>
    <t>"</t>
  </si>
  <si>
    <t>{</t>
  </si>
  <si>
    <t>}</t>
  </si>
  <si>
    <r>
      <rPr>
        <sz val="11"/>
        <color rgb="FF000000"/>
        <rFont val="宋体"/>
        <family val="3"/>
        <charset val="134"/>
      </rPr>
      <t>序号</t>
    </r>
  </si>
  <si>
    <r>
      <rPr>
        <sz val="11"/>
        <color rgb="FF000000"/>
        <rFont val="宋体"/>
        <family val="3"/>
        <charset val="134"/>
      </rPr>
      <t>免费</t>
    </r>
  </si>
  <si>
    <r>
      <rPr>
        <sz val="11"/>
        <color rgb="FF000000"/>
        <rFont val="宋体"/>
        <family val="3"/>
        <charset val="134"/>
      </rPr>
      <t>付费</t>
    </r>
  </si>
  <si>
    <r>
      <rPr>
        <sz val="11"/>
        <color rgb="FF000000"/>
        <rFont val="宋体"/>
        <family val="3"/>
        <charset val="134"/>
      </rPr>
      <t>奖励1</t>
    </r>
  </si>
  <si>
    <r>
      <rPr>
        <sz val="11"/>
        <color rgb="FF000000"/>
        <rFont val="宋体"/>
        <family val="3"/>
        <charset val="134"/>
      </rPr>
      <t>奖励2</t>
    </r>
  </si>
  <si>
    <r>
      <rPr>
        <sz val="11"/>
        <color rgb="FF000000"/>
        <rFont val="宋体"/>
        <family val="3"/>
        <charset val="134"/>
      </rPr>
      <t>奖励3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</si>
  <si>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</si>
  <si>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</si>
  <si>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</si>
  <si>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t>ItemId</t>
  </si>
  <si>
    <t>Num</t>
  </si>
  <si>
    <r>
      <rPr>
        <sz val="11"/>
        <color rgb="FF000000"/>
        <rFont val="宋体"/>
        <family val="3"/>
        <charset val="134"/>
      </rPr>
      <t>西部改装件</t>
    </r>
  </si>
  <si>
    <r>
      <rPr>
        <sz val="11"/>
        <color rgb="FF000000"/>
        <rFont val="宋体"/>
        <family val="3"/>
        <charset val="134"/>
      </rPr>
      <t>精英级零件</t>
    </r>
  </si>
  <si>
    <r>
      <rPr>
        <sz val="11"/>
        <color rgb="FF000000"/>
        <rFont val="宋体"/>
        <family val="3"/>
        <charset val="134"/>
      </rPr>
      <t>改装手册</t>
    </r>
  </si>
  <si>
    <r>
      <rPr>
        <sz val="11"/>
        <color rgb="FF000000"/>
        <rFont val="宋体"/>
        <family val="3"/>
        <charset val="134"/>
      </rPr>
      <t>东部改装件</t>
    </r>
  </si>
  <si>
    <r>
      <rPr>
        <sz val="11"/>
        <color rgb="FF000000"/>
        <rFont val="宋体"/>
        <family val="3"/>
        <charset val="134"/>
      </rPr>
      <t>机油</t>
    </r>
  </si>
  <si>
    <r>
      <rPr>
        <sz val="11"/>
        <color rgb="FF000000"/>
        <rFont val="宋体"/>
        <family val="3"/>
        <charset val="134"/>
      </rPr>
      <t>史诗偷车钳</t>
    </r>
  </si>
  <si>
    <r>
      <rPr>
        <sz val="11"/>
        <color rgb="FF000000"/>
        <rFont val="宋体"/>
        <family val="3"/>
        <charset val="134"/>
      </rPr>
      <t>硅谷改装件</t>
    </r>
  </si>
  <si>
    <r>
      <rPr>
        <sz val="11"/>
        <color rgb="FF000000"/>
        <rFont val="宋体"/>
        <family val="3"/>
        <charset val="134"/>
      </rPr>
      <t>霓虹改装件</t>
    </r>
  </si>
  <si>
    <r>
      <rPr>
        <sz val="11"/>
        <color rgb="FF000000"/>
        <rFont val="宋体"/>
        <family val="3"/>
        <charset val="134"/>
      </rPr>
      <t>史诗拆车件</t>
    </r>
  </si>
  <si>
    <r>
      <rPr>
        <sz val="11"/>
        <color rgb="FF000000"/>
        <rFont val="宋体"/>
        <family val="3"/>
        <charset val="134"/>
      </rPr>
      <t>主角外观</t>
    </r>
  </si>
  <si>
    <t>序号</t>
  </si>
  <si>
    <t>免费</t>
  </si>
  <si>
    <t>付费</t>
  </si>
  <si>
    <t>奖励1</t>
  </si>
  <si>
    <t>奖励2</t>
  </si>
  <si>
    <t>奖励3</t>
  </si>
  <si>
    <t>道具</t>
  </si>
  <si>
    <t>数量</t>
  </si>
  <si>
    <t>价值</t>
  </si>
  <si>
    <t>钻石</t>
  </si>
  <si>
    <t>改装手册</t>
  </si>
  <si>
    <t>万能改装件</t>
  </si>
  <si>
    <t>维纶</t>
  </si>
  <si>
    <t>机油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</si>
</sst>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等线"/>
      <family val="3"/>
      <charset val="134"/>
    </font>
    <font>
      <sz val="1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E4EDD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F3CE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A9A3BF"/>
        <bgColor indexed="64"/>
      </patternFill>
    </fill>
  </fills>
  <borders count="6">
    <border>
      <left/>
      <right/>
      <top/>
      <bottom/>
      <diagonal/>
    </border>
    <border>
      <left style="thin">
        <color rgb="FF91ABDF"/>
      </left>
      <right/>
      <top style="thin">
        <color rgb="FF91ABDF"/>
      </top>
      <bottom/>
      <diagonal/>
    </border>
    <border>
      <left style="thin">
        <color rgb="FF90A9DC"/>
      </left>
      <right style="thin">
        <color rgb="FF90A9DC"/>
      </right>
      <top style="thin">
        <color rgb="FF90A9DC"/>
      </top>
      <bottom style="thin">
        <color rgb="FF90A9DC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4" fillId="7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AZHIWEI\AppData\Roaming\kingsoft\office6\backup\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</row>
        <row r="902">
          <cell r="B902">
            <v>140004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</row>
        <row r="923">
          <cell r="B923">
            <v>141005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</row>
        <row r="931">
          <cell r="B931">
            <v>141013</v>
          </cell>
        </row>
        <row r="932">
          <cell r="B932">
            <v>141014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</row>
        <row r="935">
          <cell r="B935">
            <v>141017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</row>
        <row r="1003">
          <cell r="B1003">
            <v>100004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</row>
        <row r="1025">
          <cell r="B1025">
            <v>10141005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</row>
        <row r="1033">
          <cell r="B1033">
            <v>10141013</v>
          </cell>
        </row>
        <row r="1034">
          <cell r="B1034">
            <v>10141014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</row>
        <row r="1037">
          <cell r="B1037">
            <v>10141017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</sheetNames>
    <sheetDataSet>
      <sheetData sheetId="0"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50001</v>
          </cell>
          <cell r="D58" t="str">
            <v>龙焰晶</v>
          </cell>
        </row>
        <row r="59">
          <cell r="B59">
            <v>50002</v>
          </cell>
          <cell r="D59" t="str">
            <v>钻石</v>
          </cell>
        </row>
        <row r="60">
          <cell r="B60">
            <v>50003</v>
          </cell>
          <cell r="D60" t="str">
            <v>钞票</v>
          </cell>
        </row>
        <row r="61">
          <cell r="B61">
            <v>50004</v>
          </cell>
          <cell r="D61" t="str">
            <v>改装手册</v>
          </cell>
        </row>
        <row r="62">
          <cell r="B62">
            <v>50005</v>
          </cell>
          <cell r="D62" t="str">
            <v>机油</v>
          </cell>
        </row>
        <row r="63">
          <cell r="B63">
            <v>50006</v>
          </cell>
          <cell r="D63" t="str">
            <v>多莉的兑换券</v>
          </cell>
        </row>
        <row r="64">
          <cell r="B64">
            <v>60001</v>
          </cell>
          <cell r="D64" t="str">
            <v>钞票（5分钟）</v>
          </cell>
        </row>
        <row r="65">
          <cell r="B65">
            <v>60002</v>
          </cell>
          <cell r="D65" t="str">
            <v>改装手册（5分钟）</v>
          </cell>
        </row>
        <row r="66">
          <cell r="B66">
            <v>60003</v>
          </cell>
          <cell r="D66" t="str">
            <v>机油（5分钟）</v>
          </cell>
        </row>
        <row r="67">
          <cell r="B67">
            <v>60011</v>
          </cell>
          <cell r="D67" t="str">
            <v>钞票箱（2小时）</v>
          </cell>
        </row>
        <row r="68">
          <cell r="B68">
            <v>60012</v>
          </cell>
          <cell r="D68" t="str">
            <v>改装手册箱（2小时）</v>
          </cell>
        </row>
        <row r="69">
          <cell r="B69">
            <v>60013</v>
          </cell>
          <cell r="D69" t="str">
            <v>机油箱（2小时）</v>
          </cell>
        </row>
        <row r="70">
          <cell r="B70">
            <v>60021</v>
          </cell>
          <cell r="D70" t="str">
            <v>钞票箱（8小时）</v>
          </cell>
        </row>
        <row r="71">
          <cell r="B71">
            <v>60022</v>
          </cell>
          <cell r="D71" t="str">
            <v>改装手册箱（8小时）</v>
          </cell>
        </row>
        <row r="72">
          <cell r="B72">
            <v>60023</v>
          </cell>
          <cell r="D72" t="str">
            <v>钞票箱（8小时）</v>
          </cell>
        </row>
        <row r="73">
          <cell r="B73">
            <v>60031</v>
          </cell>
          <cell r="D73" t="str">
            <v>钞票箱（24小时）</v>
          </cell>
        </row>
        <row r="74">
          <cell r="B74">
            <v>60032</v>
          </cell>
          <cell r="D74" t="str">
            <v>改装手册箱（24小时）</v>
          </cell>
        </row>
        <row r="75">
          <cell r="B75">
            <v>60033</v>
          </cell>
          <cell r="D75" t="str">
            <v>机油箱（24小时）</v>
          </cell>
        </row>
        <row r="76">
          <cell r="B76">
            <v>60041</v>
          </cell>
          <cell r="D76" t="str">
            <v>钞票箱（3天）</v>
          </cell>
        </row>
        <row r="77">
          <cell r="B77">
            <v>60042</v>
          </cell>
          <cell r="D77" t="str">
            <v>改装手册箱（3天）</v>
          </cell>
        </row>
        <row r="78">
          <cell r="B78">
            <v>60043</v>
          </cell>
          <cell r="D78" t="str">
            <v>机油箱（3天）</v>
          </cell>
        </row>
        <row r="79">
          <cell r="B79">
            <v>60101</v>
          </cell>
          <cell r="D79" t="str">
            <v>史诗级英雄自选宝箱</v>
          </cell>
        </row>
        <row r="80">
          <cell r="B80">
            <v>60102</v>
          </cell>
          <cell r="D80" t="str">
            <v>精英级英雄自选宝箱</v>
          </cell>
        </row>
        <row r="81">
          <cell r="B81">
            <v>60103</v>
          </cell>
          <cell r="D81" t="str">
            <v>招募自选宝箱</v>
          </cell>
        </row>
        <row r="82">
          <cell r="B82">
            <v>60104</v>
          </cell>
          <cell r="D82" t="str">
            <v>资源自选宝箱</v>
          </cell>
        </row>
        <row r="83">
          <cell r="B83">
            <v>80001</v>
          </cell>
          <cell r="D83" t="str">
            <v>战令积分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0E6A-BC46-44FF-8FE6-82F73694E7A6}">
  <dimension ref="A1:G18"/>
  <sheetViews>
    <sheetView tabSelected="1" workbookViewId="0">
      <pane xSplit="7" ySplit="4" topLeftCell="H5" activePane="bottomRight" state="frozen"/>
      <selection pane="topRight"/>
      <selection pane="bottomLeft"/>
      <selection pane="bottomRight" activeCell="F9" sqref="F9"/>
    </sheetView>
  </sheetViews>
  <sheetFormatPr defaultColWidth="9" defaultRowHeight="13.5" x14ac:dyDescent="0.15"/>
  <cols>
    <col min="1" max="1" width="9.125" style="12" customWidth="1"/>
    <col min="2" max="4" width="15.875" style="12" customWidth="1"/>
    <col min="5" max="5" width="24.5" style="12" customWidth="1"/>
    <col min="6" max="6" width="34.875" style="12" customWidth="1"/>
    <col min="7" max="7" width="97.125" style="12" bestFit="1" customWidth="1"/>
    <col min="8" max="16384" width="9" style="1"/>
  </cols>
  <sheetData>
    <row r="1" spans="1:7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 x14ac:dyDescent="0.15">
      <c r="A2" s="13" t="s">
        <v>7</v>
      </c>
      <c r="B2" s="13" t="s">
        <v>7</v>
      </c>
      <c r="C2" s="13" t="s">
        <v>7</v>
      </c>
      <c r="D2" s="13" t="s">
        <v>7</v>
      </c>
      <c r="E2" s="13" t="s">
        <v>7</v>
      </c>
      <c r="F2" s="13" t="s">
        <v>8</v>
      </c>
      <c r="G2" s="13" t="s">
        <v>8</v>
      </c>
    </row>
    <row r="3" spans="1:7" x14ac:dyDescent="0.15">
      <c r="A3" s="13" t="s">
        <v>9</v>
      </c>
      <c r="B3" s="14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</row>
    <row r="4" spans="1:7" s="11" customFormat="1" ht="246" customHeight="1" x14ac:dyDescent="0.15">
      <c r="A4" s="14" t="s">
        <v>16</v>
      </c>
      <c r="B4" s="14" t="s">
        <v>10</v>
      </c>
      <c r="C4" s="14" t="s">
        <v>11</v>
      </c>
      <c r="D4" s="14" t="s">
        <v>17</v>
      </c>
      <c r="E4" s="14" t="s">
        <v>18</v>
      </c>
      <c r="F4" s="14" t="s">
        <v>19</v>
      </c>
      <c r="G4" s="14" t="s">
        <v>19</v>
      </c>
    </row>
    <row r="5" spans="1:7" x14ac:dyDescent="0.15">
      <c r="A5" s="12">
        <v>1</v>
      </c>
      <c r="B5" s="12">
        <v>1</v>
      </c>
      <c r="C5" s="12">
        <v>1</v>
      </c>
      <c r="D5" s="12">
        <v>0</v>
      </c>
      <c r="E5" s="12">
        <v>1000</v>
      </c>
      <c r="F5" s="12" t="str">
        <f>中转!AC11</f>
        <v>[{"ItemId":141008,"Num":1}]</v>
      </c>
      <c r="G5" s="12" t="str">
        <f>中转!AT11</f>
        <v>[{"ItemId":141008,"Num":5},{"ItemId":50002,"Num":1000},{"ItemId":50004,"Num":300000}]</v>
      </c>
    </row>
    <row r="6" spans="1:7" x14ac:dyDescent="0.15">
      <c r="A6" s="12">
        <v>2</v>
      </c>
      <c r="B6" s="12">
        <v>2</v>
      </c>
      <c r="C6" s="11">
        <v>1</v>
      </c>
      <c r="D6" s="11">
        <v>0</v>
      </c>
      <c r="E6" s="11">
        <v>1000</v>
      </c>
      <c r="F6" s="12" t="str">
        <f>中转!AC12</f>
        <v>[{"ItemId":141008,"Num":1}]</v>
      </c>
      <c r="G6" s="12" t="str">
        <f>中转!AT12</f>
        <v>[{"ItemId":141008,"Num":5},{"ItemId":50002,"Num":1000},{"ItemId":50005,"Num":1000}]</v>
      </c>
    </row>
    <row r="7" spans="1:7" x14ac:dyDescent="0.15">
      <c r="A7" s="12">
        <v>3</v>
      </c>
      <c r="B7" s="12">
        <v>3</v>
      </c>
      <c r="C7" s="12">
        <v>1</v>
      </c>
      <c r="D7" s="12">
        <v>1</v>
      </c>
      <c r="E7" s="12">
        <v>1000</v>
      </c>
      <c r="F7" s="12" t="str">
        <f>中转!AC13</f>
        <v>[{"ItemId":141008,"Num":2}]</v>
      </c>
      <c r="G7" s="12" t="str">
        <f>中转!AT13</f>
        <v>[{"ItemId":141008,"Num":10},{"ItemId":50002,"Num":2000},{"ItemId":50004,"Num":600000}]</v>
      </c>
    </row>
    <row r="8" spans="1:7" x14ac:dyDescent="0.15">
      <c r="A8" s="12">
        <v>4</v>
      </c>
      <c r="B8" s="12">
        <v>4</v>
      </c>
      <c r="C8" s="11">
        <v>1</v>
      </c>
      <c r="D8" s="11">
        <v>0</v>
      </c>
      <c r="E8" s="11">
        <v>1000</v>
      </c>
      <c r="F8" s="12" t="str">
        <f>中转!AC14</f>
        <v>[{"ItemId":141008,"Num":1}]</v>
      </c>
      <c r="G8" s="12" t="str">
        <f>中转!AT14</f>
        <v>[{"ItemId":141008,"Num":5},{"ItemId":50002,"Num":1000},{"ItemId":30005,"Num":100}]</v>
      </c>
    </row>
    <row r="9" spans="1:7" x14ac:dyDescent="0.15">
      <c r="A9" s="12">
        <v>5</v>
      </c>
      <c r="B9" s="12">
        <v>5</v>
      </c>
      <c r="C9" s="12">
        <v>1</v>
      </c>
      <c r="D9" s="12">
        <v>0</v>
      </c>
      <c r="E9" s="12">
        <v>1000</v>
      </c>
      <c r="F9" s="12" t="str">
        <f>中转!AC15</f>
        <v>[{"ItemId":141008,"Num":1}]</v>
      </c>
      <c r="G9" s="12" t="str">
        <f>中转!AT15</f>
        <v>[{"ItemId":141008,"Num":5},{"ItemId":50002,"Num":1000},{"ItemId":50005,"Num":1000}]</v>
      </c>
    </row>
    <row r="10" spans="1:7" x14ac:dyDescent="0.15">
      <c r="A10" s="12">
        <v>6</v>
      </c>
      <c r="B10" s="12">
        <v>6</v>
      </c>
      <c r="C10" s="11">
        <v>1</v>
      </c>
      <c r="D10" s="11">
        <v>0</v>
      </c>
      <c r="E10" s="11">
        <v>1000</v>
      </c>
      <c r="F10" s="12" t="str">
        <f>中转!AC16</f>
        <v>[{"ItemId":141008,"Num":1}]</v>
      </c>
      <c r="G10" s="12" t="str">
        <f>中转!AT16</f>
        <v>[{"ItemId":141008,"Num":5},{"ItemId":50002,"Num":1000},{"ItemId":30005,"Num":100}]</v>
      </c>
    </row>
    <row r="11" spans="1:7" x14ac:dyDescent="0.15">
      <c r="A11" s="12">
        <v>7</v>
      </c>
      <c r="B11" s="12">
        <v>7</v>
      </c>
      <c r="C11" s="12">
        <v>1</v>
      </c>
      <c r="D11" s="12">
        <v>1</v>
      </c>
      <c r="E11" s="12">
        <v>1000</v>
      </c>
      <c r="F11" s="12" t="str">
        <f>中转!AC17</f>
        <v>[{"ItemId":141008,"Num":2}]</v>
      </c>
      <c r="G11" s="12" t="str">
        <f>中转!AT17</f>
        <v>[{"ItemId":141008,"Num":10},{"ItemId":50002,"Num":2000},{"ItemId":50004,"Num":1800000}]</v>
      </c>
    </row>
    <row r="12" spans="1:7" x14ac:dyDescent="0.15">
      <c r="A12" s="12" t="str">
        <f>"//"&amp;C12*10000+B12</f>
        <v>//20001</v>
      </c>
      <c r="B12" s="12">
        <v>1</v>
      </c>
      <c r="C12" s="12">
        <f t="shared" ref="C12:C18" si="0">C5+1</f>
        <v>2</v>
      </c>
      <c r="D12" s="12">
        <f t="shared" ref="D12:G18" si="1">D5</f>
        <v>0</v>
      </c>
      <c r="E12" s="12">
        <f t="shared" si="1"/>
        <v>1000</v>
      </c>
      <c r="F12" s="12" t="str">
        <f t="shared" si="1"/>
        <v>[{"ItemId":141008,"Num":1}]</v>
      </c>
      <c r="G12" s="12" t="str">
        <f t="shared" si="1"/>
        <v>[{"ItemId":141008,"Num":5},{"ItemId":50002,"Num":1000},{"ItemId":50004,"Num":300000}]</v>
      </c>
    </row>
    <row r="13" spans="1:7" x14ac:dyDescent="0.15">
      <c r="A13" s="12" t="str">
        <f t="shared" ref="A13:A18" si="2">"//"&amp;C13*10000+B13</f>
        <v>//20002</v>
      </c>
      <c r="B13" s="12">
        <v>2</v>
      </c>
      <c r="C13" s="12">
        <f t="shared" si="0"/>
        <v>2</v>
      </c>
      <c r="D13" s="12">
        <f t="shared" si="1"/>
        <v>0</v>
      </c>
      <c r="E13" s="12">
        <f t="shared" si="1"/>
        <v>1000</v>
      </c>
      <c r="F13" s="12" t="str">
        <f t="shared" si="1"/>
        <v>[{"ItemId":141008,"Num":1}]</v>
      </c>
      <c r="G13" s="12" t="str">
        <f t="shared" si="1"/>
        <v>[{"ItemId":141008,"Num":5},{"ItemId":50002,"Num":1000},{"ItemId":50005,"Num":1000}]</v>
      </c>
    </row>
    <row r="14" spans="1:7" x14ac:dyDescent="0.15">
      <c r="A14" s="12" t="str">
        <f t="shared" si="2"/>
        <v>//20003</v>
      </c>
      <c r="B14" s="12">
        <v>3</v>
      </c>
      <c r="C14" s="12">
        <f t="shared" si="0"/>
        <v>2</v>
      </c>
      <c r="D14" s="12">
        <f t="shared" si="1"/>
        <v>1</v>
      </c>
      <c r="E14" s="12">
        <f t="shared" si="1"/>
        <v>1000</v>
      </c>
      <c r="F14" s="12" t="str">
        <f t="shared" si="1"/>
        <v>[{"ItemId":141008,"Num":2}]</v>
      </c>
      <c r="G14" s="12" t="str">
        <f t="shared" si="1"/>
        <v>[{"ItemId":141008,"Num":10},{"ItemId":50002,"Num":2000},{"ItemId":50004,"Num":600000}]</v>
      </c>
    </row>
    <row r="15" spans="1:7" x14ac:dyDescent="0.15">
      <c r="A15" s="12" t="str">
        <f t="shared" si="2"/>
        <v>//20004</v>
      </c>
      <c r="B15" s="12">
        <v>4</v>
      </c>
      <c r="C15" s="12">
        <f t="shared" si="0"/>
        <v>2</v>
      </c>
      <c r="D15" s="12">
        <f t="shared" si="1"/>
        <v>0</v>
      </c>
      <c r="E15" s="12">
        <f t="shared" si="1"/>
        <v>1000</v>
      </c>
      <c r="F15" s="12" t="str">
        <f t="shared" si="1"/>
        <v>[{"ItemId":141008,"Num":1}]</v>
      </c>
      <c r="G15" s="12" t="str">
        <f t="shared" si="1"/>
        <v>[{"ItemId":141008,"Num":5},{"ItemId":50002,"Num":1000},{"ItemId":30005,"Num":100}]</v>
      </c>
    </row>
    <row r="16" spans="1:7" x14ac:dyDescent="0.15">
      <c r="A16" s="12" t="str">
        <f t="shared" si="2"/>
        <v>//20005</v>
      </c>
      <c r="B16" s="12">
        <v>5</v>
      </c>
      <c r="C16" s="12">
        <f t="shared" si="0"/>
        <v>2</v>
      </c>
      <c r="D16" s="12">
        <f t="shared" si="1"/>
        <v>0</v>
      </c>
      <c r="E16" s="12">
        <f t="shared" si="1"/>
        <v>1000</v>
      </c>
      <c r="F16" s="12" t="str">
        <f t="shared" si="1"/>
        <v>[{"ItemId":141008,"Num":1}]</v>
      </c>
      <c r="G16" s="12" t="str">
        <f t="shared" si="1"/>
        <v>[{"ItemId":141008,"Num":5},{"ItemId":50002,"Num":1000},{"ItemId":50005,"Num":1000}]</v>
      </c>
    </row>
    <row r="17" spans="1:7" x14ac:dyDescent="0.15">
      <c r="A17" s="12" t="str">
        <f t="shared" si="2"/>
        <v>//20006</v>
      </c>
      <c r="B17" s="12">
        <v>6</v>
      </c>
      <c r="C17" s="12">
        <f t="shared" si="0"/>
        <v>2</v>
      </c>
      <c r="D17" s="12">
        <f t="shared" si="1"/>
        <v>0</v>
      </c>
      <c r="E17" s="12">
        <f t="shared" si="1"/>
        <v>1000</v>
      </c>
      <c r="F17" s="12" t="str">
        <f t="shared" si="1"/>
        <v>[{"ItemId":141008,"Num":1}]</v>
      </c>
      <c r="G17" s="12" t="str">
        <f t="shared" si="1"/>
        <v>[{"ItemId":141008,"Num":5},{"ItemId":50002,"Num":1000},{"ItemId":30005,"Num":100}]</v>
      </c>
    </row>
    <row r="18" spans="1:7" x14ac:dyDescent="0.15">
      <c r="A18" s="12" t="str">
        <f t="shared" si="2"/>
        <v>//20007</v>
      </c>
      <c r="B18" s="12">
        <v>7</v>
      </c>
      <c r="C18" s="12">
        <f t="shared" si="0"/>
        <v>2</v>
      </c>
      <c r="D18" s="12">
        <f t="shared" si="1"/>
        <v>1</v>
      </c>
      <c r="E18" s="12">
        <f t="shared" si="1"/>
        <v>1000</v>
      </c>
      <c r="F18" s="12" t="str">
        <f t="shared" si="1"/>
        <v>[{"ItemId":141008,"Num":2}]</v>
      </c>
      <c r="G18" s="12" t="str">
        <f t="shared" si="1"/>
        <v>[{"ItemId":141008,"Num":10},{"ItemId":50002,"Num":2000},{"ItemId":50004,"Num":1800000}]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48E3-2945-496A-B793-214B5A5FF516}">
  <dimension ref="A1:AT17"/>
  <sheetViews>
    <sheetView zoomScale="85" zoomScaleNormal="85" workbookViewId="0">
      <pane xSplit="3" ySplit="4" topLeftCell="D5" activePane="bottomRight" state="frozen"/>
      <selection pane="topRight"/>
      <selection pane="bottomLeft"/>
      <selection pane="bottomRight" activeCell="U19" sqref="U19"/>
    </sheetView>
  </sheetViews>
  <sheetFormatPr defaultColWidth="9" defaultRowHeight="13.5" x14ac:dyDescent="0.15"/>
  <cols>
    <col min="1" max="3" width="9" style="1"/>
    <col min="4" max="4" width="15" style="1" customWidth="1"/>
    <col min="5" max="5" width="10.625" style="1" customWidth="1"/>
    <col min="6" max="6" width="8.375" style="1" customWidth="1"/>
    <col min="7" max="13" width="9" style="1"/>
    <col min="14" max="14" width="10.625" style="1" customWidth="1"/>
    <col min="15" max="15" width="10.375" style="1" customWidth="1"/>
    <col min="16" max="16" width="9" style="1"/>
    <col min="17" max="17" width="10.625" style="1" customWidth="1"/>
    <col min="18" max="25" width="9" style="1"/>
    <col min="26" max="26" width="16" style="1" customWidth="1"/>
    <col min="27" max="27" width="13.75" style="1" customWidth="1"/>
    <col min="28" max="28" width="32.625" style="1" customWidth="1"/>
    <col min="29" max="29" width="34.875" style="1" customWidth="1"/>
    <col min="30" max="32" width="9" style="1"/>
    <col min="33" max="33" width="16" style="1" customWidth="1"/>
    <col min="34" max="34" width="13.75" style="1" customWidth="1"/>
    <col min="35" max="36" width="9" style="1"/>
    <col min="37" max="37" width="16" style="1" customWidth="1"/>
    <col min="38" max="38" width="13.75" style="1" customWidth="1"/>
    <col min="39" max="40" width="9" style="1"/>
    <col min="41" max="41" width="16" style="1" customWidth="1"/>
    <col min="42" max="42" width="13.75" style="1" customWidth="1"/>
    <col min="43" max="45" width="32.625" style="1" customWidth="1"/>
    <col min="46" max="46" width="97.125" style="1" bestFit="1" customWidth="1"/>
    <col min="47" max="16384" width="9" style="1"/>
  </cols>
  <sheetData>
    <row r="1" spans="1:46" ht="13.5" customHeight="1" x14ac:dyDescent="0.15">
      <c r="A1" s="1" t="s">
        <v>20</v>
      </c>
      <c r="B1" s="1" t="s">
        <v>21</v>
      </c>
      <c r="C1" s="1" t="s">
        <v>22</v>
      </c>
    </row>
    <row r="2" spans="1:46" ht="13.5" customHeight="1" x14ac:dyDescent="0.15">
      <c r="A2" s="1" t="s">
        <v>23</v>
      </c>
      <c r="B2" s="1" t="s">
        <v>24</v>
      </c>
    </row>
    <row r="3" spans="1:46" x14ac:dyDescent="0.15">
      <c r="A3" s="1" t="s">
        <v>25</v>
      </c>
    </row>
    <row r="4" spans="1:46" x14ac:dyDescent="0.15">
      <c r="A4" s="1" t="s">
        <v>26</v>
      </c>
    </row>
    <row r="8" spans="1:46" x14ac:dyDescent="0.15">
      <c r="D8" s="17" t="s">
        <v>48</v>
      </c>
      <c r="E8" s="20" t="s">
        <v>49</v>
      </c>
      <c r="F8" s="21"/>
      <c r="G8" s="21"/>
      <c r="H8" s="21"/>
      <c r="I8" s="21"/>
      <c r="J8" s="21"/>
      <c r="K8" s="21"/>
      <c r="L8" s="21"/>
      <c r="M8" s="21"/>
      <c r="N8" s="22" t="s">
        <v>50</v>
      </c>
      <c r="O8" s="23"/>
      <c r="P8" s="23"/>
      <c r="Q8" s="23"/>
      <c r="R8" s="23"/>
      <c r="S8" s="23"/>
      <c r="T8" s="23"/>
      <c r="U8" s="23"/>
      <c r="V8" s="23"/>
    </row>
    <row r="9" spans="1:46" x14ac:dyDescent="0.15">
      <c r="D9" s="18"/>
      <c r="E9" s="24" t="s">
        <v>51</v>
      </c>
      <c r="F9" s="25"/>
      <c r="G9" s="25"/>
      <c r="H9" s="24" t="s">
        <v>52</v>
      </c>
      <c r="I9" s="25"/>
      <c r="J9" s="25"/>
      <c r="K9" s="24" t="s">
        <v>53</v>
      </c>
      <c r="L9" s="25"/>
      <c r="M9" s="25"/>
      <c r="N9" s="24" t="s">
        <v>51</v>
      </c>
      <c r="O9" s="25"/>
      <c r="P9" s="25"/>
      <c r="Q9" s="24" t="s">
        <v>52</v>
      </c>
      <c r="R9" s="25"/>
      <c r="S9" s="25"/>
      <c r="T9" s="24" t="s">
        <v>53</v>
      </c>
      <c r="U9" s="25"/>
      <c r="V9" s="25"/>
    </row>
    <row r="10" spans="1:46" x14ac:dyDescent="0.15">
      <c r="D10" s="19"/>
      <c r="E10" s="2" t="s">
        <v>54</v>
      </c>
      <c r="F10" s="2" t="s">
        <v>55</v>
      </c>
      <c r="G10" s="2" t="s">
        <v>56</v>
      </c>
      <c r="H10" s="2" t="s">
        <v>54</v>
      </c>
      <c r="I10" s="2" t="s">
        <v>55</v>
      </c>
      <c r="J10" s="2" t="s">
        <v>56</v>
      </c>
      <c r="K10" s="2" t="s">
        <v>54</v>
      </c>
      <c r="L10" s="2" t="s">
        <v>55</v>
      </c>
      <c r="M10" s="2" t="s">
        <v>56</v>
      </c>
      <c r="N10" s="2" t="s">
        <v>54</v>
      </c>
      <c r="O10" s="2" t="s">
        <v>55</v>
      </c>
      <c r="P10" s="2" t="s">
        <v>56</v>
      </c>
      <c r="Q10" s="2" t="s">
        <v>54</v>
      </c>
      <c r="R10" s="2" t="s">
        <v>55</v>
      </c>
      <c r="S10" s="2" t="s">
        <v>56</v>
      </c>
      <c r="T10" s="2" t="s">
        <v>54</v>
      </c>
      <c r="U10" s="2" t="s">
        <v>55</v>
      </c>
      <c r="V10" s="2" t="s">
        <v>56</v>
      </c>
      <c r="X10" s="1" t="s">
        <v>36</v>
      </c>
      <c r="Y10" s="1" t="s">
        <v>37</v>
      </c>
      <c r="AE10" s="1" t="s">
        <v>36</v>
      </c>
      <c r="AF10" s="1" t="s">
        <v>37</v>
      </c>
      <c r="AI10" s="1" t="s">
        <v>36</v>
      </c>
      <c r="AJ10" s="1" t="s">
        <v>37</v>
      </c>
      <c r="AM10" s="1" t="s">
        <v>36</v>
      </c>
      <c r="AN10" s="1" t="s">
        <v>37</v>
      </c>
    </row>
    <row r="11" spans="1:46" x14ac:dyDescent="0.15">
      <c r="D11" s="12">
        <v>1</v>
      </c>
      <c r="E11" s="15" t="s">
        <v>60</v>
      </c>
      <c r="F11" s="5">
        <v>1</v>
      </c>
      <c r="G11" s="6">
        <v>5.3571428571428568</v>
      </c>
      <c r="H11" s="12"/>
      <c r="I11" s="5">
        <v>0</v>
      </c>
      <c r="J11" s="6">
        <v>0</v>
      </c>
      <c r="K11" s="12"/>
      <c r="L11" s="5">
        <v>0</v>
      </c>
      <c r="M11" s="6">
        <v>0</v>
      </c>
      <c r="N11" s="15" t="s">
        <v>60</v>
      </c>
      <c r="O11" s="5">
        <v>5</v>
      </c>
      <c r="P11" s="6">
        <v>26.785714285714285</v>
      </c>
      <c r="Q11" s="10" t="s">
        <v>57</v>
      </c>
      <c r="R11" s="5">
        <v>1000</v>
      </c>
      <c r="S11" s="6">
        <v>12.5</v>
      </c>
      <c r="T11" s="4" t="s">
        <v>58</v>
      </c>
      <c r="U11" s="5">
        <v>300000</v>
      </c>
      <c r="V11" s="6">
        <v>0</v>
      </c>
      <c r="X11" s="1">
        <f>_xlfn.XLOOKUP($E11,[1]配置!$D:$D,[1]配置!$B:$B)</f>
        <v>141008</v>
      </c>
      <c r="Y11" s="1">
        <f>F11</f>
        <v>1</v>
      </c>
      <c r="Z11" s="1" t="str">
        <f>$B$2&amp;$X$10&amp;$B$2&amp;$B$1&amp;$X11</f>
        <v>"ItemId":141008</v>
      </c>
      <c r="AA11" s="1" t="str">
        <f>$B$2&amp;$Y$10&amp;$B$2&amp;$B$1&amp;$Y11</f>
        <v>"Num":1</v>
      </c>
      <c r="AB11" s="1" t="str">
        <f>$A$3&amp;_xlfn.TEXTJOIN($C$1,1,Z11:AA11)&amp;$A$4</f>
        <v>{"ItemId":141008,"Num":1}</v>
      </c>
      <c r="AC11" s="1" t="str">
        <f>$A$1&amp;_xlfn.TEXTJOIN($C$1,1,AB11)&amp;$A$2</f>
        <v>[{"ItemId":141008,"Num":1}]</v>
      </c>
      <c r="AE11" s="1">
        <f>_xlfn.XLOOKUP($N11,[1]配置!$D:$D,[1]配置!$B:$B)</f>
        <v>141008</v>
      </c>
      <c r="AF11" s="1">
        <f>O11</f>
        <v>5</v>
      </c>
      <c r="AG11" s="1" t="str">
        <f>$B$2&amp;$AE$10&amp;$B$2&amp;$B$1&amp;$AE11</f>
        <v>"ItemId":141008</v>
      </c>
      <c r="AH11" s="1" t="str">
        <f>$B$2&amp;$AF$10&amp;$B$2&amp;$B$1&amp;$AF11</f>
        <v>"Num":5</v>
      </c>
      <c r="AI11" s="1">
        <f>_xlfn.XLOOKUP($Q11,[1]配置!$D:$D,[1]配置!$B:$B)</f>
        <v>50002</v>
      </c>
      <c r="AJ11" s="16">
        <f>R11</f>
        <v>1000</v>
      </c>
      <c r="AK11" s="1" t="str">
        <f>$B$2&amp;$AI$10&amp;$B$2&amp;$B$1&amp;$AI11</f>
        <v>"ItemId":50002</v>
      </c>
      <c r="AL11" s="1" t="str">
        <f>$B$2&amp;$AJ$10&amp;$B$2&amp;$B$1&amp;$AJ11</f>
        <v>"Num":1000</v>
      </c>
      <c r="AM11" s="1">
        <f>_xlfn.XLOOKUP($T11,[1]配置!$D:$D,[1]配置!$B:$B)</f>
        <v>50004</v>
      </c>
      <c r="AN11" s="16">
        <f>U11</f>
        <v>300000</v>
      </c>
      <c r="AO11" s="1" t="str">
        <f>$B$2&amp;$AM$10&amp;$B$2&amp;$B$1&amp;$AM11</f>
        <v>"ItemId":50004</v>
      </c>
      <c r="AP11" s="1" t="str">
        <f>$B$2&amp;$AN$10&amp;$B$2&amp;$B$1&amp;$AN11</f>
        <v>"Num":300000</v>
      </c>
      <c r="AQ11" s="1" t="str">
        <f>$A$3&amp;_xlfn.TEXTJOIN($C$1,1,AG11:AH11)&amp;$A$4</f>
        <v>{"ItemId":141008,"Num":5}</v>
      </c>
      <c r="AR11" s="1" t="str">
        <f>$A$3&amp;_xlfn.TEXTJOIN($C$1,1,AK11:AL11)&amp;$A$4</f>
        <v>{"ItemId":50002,"Num":1000}</v>
      </c>
      <c r="AS11" s="1" t="str">
        <f>$A$3&amp;_xlfn.TEXTJOIN($C$1,1,AO11:AP11)&amp;$A$4</f>
        <v>{"ItemId":50004,"Num":300000}</v>
      </c>
      <c r="AT11" s="1" t="str">
        <f>$A$1&amp;_xlfn.TEXTJOIN($C$1,1,AQ11:AS11)&amp;$A$2</f>
        <v>[{"ItemId":141008,"Num":5},{"ItemId":50002,"Num":1000},{"ItemId":50004,"Num":300000}]</v>
      </c>
    </row>
    <row r="12" spans="1:46" x14ac:dyDescent="0.15">
      <c r="D12" s="12">
        <v>2</v>
      </c>
      <c r="E12" s="15" t="s">
        <v>60</v>
      </c>
      <c r="F12" s="5">
        <v>1</v>
      </c>
      <c r="G12" s="6">
        <v>5.3571428571428568</v>
      </c>
      <c r="H12" s="12"/>
      <c r="I12" s="5">
        <v>0</v>
      </c>
      <c r="J12" s="6">
        <v>0</v>
      </c>
      <c r="K12" s="12"/>
      <c r="L12" s="5">
        <v>0</v>
      </c>
      <c r="M12" s="6">
        <v>0</v>
      </c>
      <c r="N12" s="15" t="s">
        <v>60</v>
      </c>
      <c r="O12" s="5">
        <v>5</v>
      </c>
      <c r="P12" s="6">
        <v>26.785714285714285</v>
      </c>
      <c r="Q12" s="10" t="s">
        <v>57</v>
      </c>
      <c r="R12" s="5">
        <v>1000</v>
      </c>
      <c r="S12" s="6">
        <v>12.5</v>
      </c>
      <c r="T12" s="7" t="s">
        <v>61</v>
      </c>
      <c r="U12" s="5">
        <v>1000</v>
      </c>
      <c r="V12" s="6">
        <v>0.625</v>
      </c>
      <c r="X12" s="1">
        <f>_xlfn.XLOOKUP($E12,[1]配置!$D:$D,[1]配置!$B:$B)</f>
        <v>141008</v>
      </c>
      <c r="Y12" s="1">
        <f t="shared" ref="Y12:Y17" si="0">F12</f>
        <v>1</v>
      </c>
      <c r="Z12" s="1" t="str">
        <f t="shared" ref="Z12:Z17" si="1">$B$2&amp;$X$10&amp;$B$2&amp;$B$1&amp;$X12</f>
        <v>"ItemId":141008</v>
      </c>
      <c r="AA12" s="1" t="str">
        <f t="shared" ref="AA12:AA17" si="2">$B$2&amp;$Y$10&amp;$B$2&amp;$B$1&amp;$Y12</f>
        <v>"Num":1</v>
      </c>
      <c r="AB12" s="1" t="str">
        <f t="shared" ref="AB12:AB17" si="3">$A$3&amp;_xlfn.TEXTJOIN($C$1,1,Z12:AA12)&amp;$A$4</f>
        <v>{"ItemId":141008,"Num":1}</v>
      </c>
      <c r="AC12" s="1" t="str">
        <f t="shared" ref="AC12:AC17" si="4">$A$1&amp;_xlfn.TEXTJOIN($C$1,1,AB12)&amp;$A$2</f>
        <v>[{"ItemId":141008,"Num":1}]</v>
      </c>
      <c r="AE12" s="1">
        <f>_xlfn.XLOOKUP($N12,[1]配置!$D:$D,[1]配置!$B:$B)</f>
        <v>141008</v>
      </c>
      <c r="AF12" s="1">
        <f t="shared" ref="AF12:AF17" si="5">O12</f>
        <v>5</v>
      </c>
      <c r="AG12" s="1" t="str">
        <f t="shared" ref="AG12:AG17" si="6">$B$2&amp;$AE$10&amp;$B$2&amp;$B$1&amp;$AE12</f>
        <v>"ItemId":141008</v>
      </c>
      <c r="AH12" s="1" t="str">
        <f t="shared" ref="AH12:AH17" si="7">$B$2&amp;$AF$10&amp;$B$2&amp;$B$1&amp;$AF12</f>
        <v>"Num":5</v>
      </c>
      <c r="AI12" s="1">
        <f>_xlfn.XLOOKUP($Q12,[1]配置!$D:$D,[1]配置!$B:$B)</f>
        <v>50002</v>
      </c>
      <c r="AJ12" s="16">
        <f t="shared" ref="AJ12:AJ17" si="8">R12</f>
        <v>1000</v>
      </c>
      <c r="AK12" s="1" t="str">
        <f t="shared" ref="AK12:AK17" si="9">$B$2&amp;$AI$10&amp;$B$2&amp;$B$1&amp;$AI12</f>
        <v>"ItemId":50002</v>
      </c>
      <c r="AL12" s="1" t="str">
        <f t="shared" ref="AL12:AL17" si="10">$B$2&amp;$AJ$10&amp;$B$2&amp;$B$1&amp;$AJ12</f>
        <v>"Num":1000</v>
      </c>
      <c r="AM12" s="1">
        <f>_xlfn.XLOOKUP($T12,[1]配置!$D:$D,[1]配置!$B:$B)</f>
        <v>50005</v>
      </c>
      <c r="AN12" s="16">
        <f t="shared" ref="AN12:AN17" si="11">U12</f>
        <v>1000</v>
      </c>
      <c r="AO12" s="1" t="str">
        <f t="shared" ref="AO12:AO17" si="12">$B$2&amp;$AM$10&amp;$B$2&amp;$B$1&amp;$AM12</f>
        <v>"ItemId":50005</v>
      </c>
      <c r="AP12" s="1" t="str">
        <f t="shared" ref="AP12:AP17" si="13">$B$2&amp;$AN$10&amp;$B$2&amp;$B$1&amp;$AN12</f>
        <v>"Num":1000</v>
      </c>
      <c r="AQ12" s="1" t="str">
        <f t="shared" ref="AQ12:AQ17" si="14">$A$3&amp;_xlfn.TEXTJOIN($C$1,1,AG12:AH12)&amp;$A$4</f>
        <v>{"ItemId":141008,"Num":5}</v>
      </c>
      <c r="AR12" s="1" t="str">
        <f t="shared" ref="AR12:AR17" si="15">$A$3&amp;_xlfn.TEXTJOIN($C$1,1,AK12:AL12)&amp;$A$4</f>
        <v>{"ItemId":50002,"Num":1000}</v>
      </c>
      <c r="AS12" s="1" t="str">
        <f t="shared" ref="AS12:AS17" si="16">$A$3&amp;_xlfn.TEXTJOIN($C$1,1,AO12:AP12)&amp;$A$4</f>
        <v>{"ItemId":50005,"Num":1000}</v>
      </c>
      <c r="AT12" s="1" t="str">
        <f t="shared" ref="AT12:AT17" si="17">$A$1&amp;_xlfn.TEXTJOIN($C$1,1,AQ12:AS12)&amp;$A$2</f>
        <v>[{"ItemId":141008,"Num":5},{"ItemId":50002,"Num":1000},{"ItemId":50005,"Num":1000}]</v>
      </c>
    </row>
    <row r="13" spans="1:46" x14ac:dyDescent="0.15">
      <c r="D13" s="12">
        <v>3</v>
      </c>
      <c r="E13" s="15" t="s">
        <v>60</v>
      </c>
      <c r="F13" s="5">
        <v>2</v>
      </c>
      <c r="G13" s="6">
        <v>10.714285714285714</v>
      </c>
      <c r="H13" s="12"/>
      <c r="I13" s="5">
        <v>0</v>
      </c>
      <c r="J13" s="6">
        <v>0</v>
      </c>
      <c r="K13" s="12"/>
      <c r="L13" s="5">
        <v>0</v>
      </c>
      <c r="M13" s="6">
        <v>0</v>
      </c>
      <c r="N13" s="15" t="s">
        <v>60</v>
      </c>
      <c r="O13" s="5">
        <v>10</v>
      </c>
      <c r="P13" s="6">
        <v>53.571428571428569</v>
      </c>
      <c r="Q13" s="10" t="s">
        <v>57</v>
      </c>
      <c r="R13" s="5">
        <v>2000</v>
      </c>
      <c r="S13" s="6">
        <v>25</v>
      </c>
      <c r="T13" s="4" t="s">
        <v>58</v>
      </c>
      <c r="U13" s="5">
        <v>600000</v>
      </c>
      <c r="V13" s="6">
        <v>0</v>
      </c>
      <c r="X13" s="1">
        <f>_xlfn.XLOOKUP($E13,[1]配置!$D:$D,[1]配置!$B:$B)</f>
        <v>141008</v>
      </c>
      <c r="Y13" s="1">
        <f t="shared" si="0"/>
        <v>2</v>
      </c>
      <c r="Z13" s="1" t="str">
        <f t="shared" si="1"/>
        <v>"ItemId":141008</v>
      </c>
      <c r="AA13" s="1" t="str">
        <f t="shared" si="2"/>
        <v>"Num":2</v>
      </c>
      <c r="AB13" s="1" t="str">
        <f t="shared" si="3"/>
        <v>{"ItemId":141008,"Num":2}</v>
      </c>
      <c r="AC13" s="1" t="str">
        <f t="shared" si="4"/>
        <v>[{"ItemId":141008,"Num":2}]</v>
      </c>
      <c r="AE13" s="1">
        <f>_xlfn.XLOOKUP($N13,[1]配置!$D:$D,[1]配置!$B:$B)</f>
        <v>141008</v>
      </c>
      <c r="AF13" s="1">
        <f t="shared" si="5"/>
        <v>10</v>
      </c>
      <c r="AG13" s="1" t="str">
        <f t="shared" si="6"/>
        <v>"ItemId":141008</v>
      </c>
      <c r="AH13" s="1" t="str">
        <f t="shared" si="7"/>
        <v>"Num":10</v>
      </c>
      <c r="AI13" s="1">
        <f>_xlfn.XLOOKUP($Q13,[1]配置!$D:$D,[1]配置!$B:$B)</f>
        <v>50002</v>
      </c>
      <c r="AJ13" s="16">
        <f t="shared" si="8"/>
        <v>2000</v>
      </c>
      <c r="AK13" s="1" t="str">
        <f t="shared" si="9"/>
        <v>"ItemId":50002</v>
      </c>
      <c r="AL13" s="1" t="str">
        <f t="shared" si="10"/>
        <v>"Num":2000</v>
      </c>
      <c r="AM13" s="1">
        <f>_xlfn.XLOOKUP($T13,[1]配置!$D:$D,[1]配置!$B:$B)</f>
        <v>50004</v>
      </c>
      <c r="AN13" s="16">
        <f t="shared" si="11"/>
        <v>600000</v>
      </c>
      <c r="AO13" s="1" t="str">
        <f t="shared" si="12"/>
        <v>"ItemId":50004</v>
      </c>
      <c r="AP13" s="1" t="str">
        <f t="shared" si="13"/>
        <v>"Num":600000</v>
      </c>
      <c r="AQ13" s="1" t="str">
        <f t="shared" si="14"/>
        <v>{"ItemId":141008,"Num":10}</v>
      </c>
      <c r="AR13" s="1" t="str">
        <f t="shared" si="15"/>
        <v>{"ItemId":50002,"Num":2000}</v>
      </c>
      <c r="AS13" s="1" t="str">
        <f t="shared" si="16"/>
        <v>{"ItemId":50004,"Num":600000}</v>
      </c>
      <c r="AT13" s="1" t="str">
        <f t="shared" si="17"/>
        <v>[{"ItemId":141008,"Num":10},{"ItemId":50002,"Num":2000},{"ItemId":50004,"Num":600000}]</v>
      </c>
    </row>
    <row r="14" spans="1:46" x14ac:dyDescent="0.15">
      <c r="D14" s="12">
        <v>4</v>
      </c>
      <c r="E14" s="15" t="s">
        <v>60</v>
      </c>
      <c r="F14" s="5">
        <v>1</v>
      </c>
      <c r="G14" s="6">
        <v>5.3571428571428568</v>
      </c>
      <c r="H14" s="12"/>
      <c r="I14" s="5">
        <v>0</v>
      </c>
      <c r="J14" s="6">
        <v>0</v>
      </c>
      <c r="K14" s="12"/>
      <c r="L14" s="5">
        <v>0</v>
      </c>
      <c r="M14" s="6">
        <v>0</v>
      </c>
      <c r="N14" s="15" t="s">
        <v>60</v>
      </c>
      <c r="O14" s="5">
        <v>5</v>
      </c>
      <c r="P14" s="6">
        <v>26.785714285714285</v>
      </c>
      <c r="Q14" s="10" t="s">
        <v>57</v>
      </c>
      <c r="R14" s="5">
        <v>1000</v>
      </c>
      <c r="S14" s="6">
        <v>12.5</v>
      </c>
      <c r="T14" s="7" t="s">
        <v>59</v>
      </c>
      <c r="U14" s="5">
        <v>100</v>
      </c>
      <c r="V14" s="6">
        <v>53.75</v>
      </c>
      <c r="X14" s="1">
        <f>_xlfn.XLOOKUP($E14,[1]配置!$D:$D,[1]配置!$B:$B)</f>
        <v>141008</v>
      </c>
      <c r="Y14" s="1">
        <f t="shared" si="0"/>
        <v>1</v>
      </c>
      <c r="Z14" s="1" t="str">
        <f t="shared" si="1"/>
        <v>"ItemId":141008</v>
      </c>
      <c r="AA14" s="1" t="str">
        <f t="shared" si="2"/>
        <v>"Num":1</v>
      </c>
      <c r="AB14" s="1" t="str">
        <f t="shared" si="3"/>
        <v>{"ItemId":141008,"Num":1}</v>
      </c>
      <c r="AC14" s="1" t="str">
        <f t="shared" si="4"/>
        <v>[{"ItemId":141008,"Num":1}]</v>
      </c>
      <c r="AE14" s="1">
        <f>_xlfn.XLOOKUP($N14,[1]配置!$D:$D,[1]配置!$B:$B)</f>
        <v>141008</v>
      </c>
      <c r="AF14" s="1">
        <f t="shared" si="5"/>
        <v>5</v>
      </c>
      <c r="AG14" s="1" t="str">
        <f t="shared" si="6"/>
        <v>"ItemId":141008</v>
      </c>
      <c r="AH14" s="1" t="str">
        <f t="shared" si="7"/>
        <v>"Num":5</v>
      </c>
      <c r="AI14" s="1">
        <f>_xlfn.XLOOKUP($Q14,[1]配置!$D:$D,[1]配置!$B:$B)</f>
        <v>50002</v>
      </c>
      <c r="AJ14" s="16">
        <f t="shared" si="8"/>
        <v>1000</v>
      </c>
      <c r="AK14" s="1" t="str">
        <f t="shared" si="9"/>
        <v>"ItemId":50002</v>
      </c>
      <c r="AL14" s="1" t="str">
        <f t="shared" si="10"/>
        <v>"Num":1000</v>
      </c>
      <c r="AM14" s="1">
        <f>_xlfn.XLOOKUP($T14,[1]配置!$D:$D,[1]配置!$B:$B)</f>
        <v>30005</v>
      </c>
      <c r="AN14" s="16">
        <f t="shared" si="11"/>
        <v>100</v>
      </c>
      <c r="AO14" s="1" t="str">
        <f t="shared" si="12"/>
        <v>"ItemId":30005</v>
      </c>
      <c r="AP14" s="1" t="str">
        <f t="shared" si="13"/>
        <v>"Num":100</v>
      </c>
      <c r="AQ14" s="1" t="str">
        <f t="shared" si="14"/>
        <v>{"ItemId":141008,"Num":5}</v>
      </c>
      <c r="AR14" s="1" t="str">
        <f t="shared" si="15"/>
        <v>{"ItemId":50002,"Num":1000}</v>
      </c>
      <c r="AS14" s="1" t="str">
        <f t="shared" si="16"/>
        <v>{"ItemId":30005,"Num":100}</v>
      </c>
      <c r="AT14" s="1" t="str">
        <f t="shared" si="17"/>
        <v>[{"ItemId":141008,"Num":5},{"ItemId":50002,"Num":1000},{"ItemId":30005,"Num":100}]</v>
      </c>
    </row>
    <row r="15" spans="1:46" x14ac:dyDescent="0.15">
      <c r="D15" s="12">
        <v>5</v>
      </c>
      <c r="E15" s="15" t="s">
        <v>60</v>
      </c>
      <c r="F15" s="5">
        <v>1</v>
      </c>
      <c r="G15" s="6">
        <v>5.3571428571428568</v>
      </c>
      <c r="H15" s="12"/>
      <c r="I15" s="5">
        <v>0</v>
      </c>
      <c r="J15" s="6">
        <v>0</v>
      </c>
      <c r="K15" s="12"/>
      <c r="L15" s="5">
        <v>0</v>
      </c>
      <c r="M15" s="6">
        <v>0</v>
      </c>
      <c r="N15" s="15" t="s">
        <v>60</v>
      </c>
      <c r="O15" s="5">
        <v>5</v>
      </c>
      <c r="P15" s="6">
        <v>26.785714285714285</v>
      </c>
      <c r="Q15" s="10" t="s">
        <v>57</v>
      </c>
      <c r="R15" s="5">
        <v>1000</v>
      </c>
      <c r="S15" s="6">
        <v>12.5</v>
      </c>
      <c r="T15" s="4" t="s">
        <v>61</v>
      </c>
      <c r="U15" s="5">
        <v>1000</v>
      </c>
      <c r="V15" s="6">
        <v>0.625</v>
      </c>
      <c r="X15" s="1">
        <f>_xlfn.XLOOKUP($E15,[1]配置!$D:$D,[1]配置!$B:$B)</f>
        <v>141008</v>
      </c>
      <c r="Y15" s="1">
        <f t="shared" si="0"/>
        <v>1</v>
      </c>
      <c r="Z15" s="1" t="str">
        <f t="shared" si="1"/>
        <v>"ItemId":141008</v>
      </c>
      <c r="AA15" s="1" t="str">
        <f t="shared" si="2"/>
        <v>"Num":1</v>
      </c>
      <c r="AB15" s="1" t="str">
        <f t="shared" si="3"/>
        <v>{"ItemId":141008,"Num":1}</v>
      </c>
      <c r="AC15" s="1" t="str">
        <f t="shared" si="4"/>
        <v>[{"ItemId":141008,"Num":1}]</v>
      </c>
      <c r="AE15" s="1">
        <f>_xlfn.XLOOKUP($N15,[1]配置!$D:$D,[1]配置!$B:$B)</f>
        <v>141008</v>
      </c>
      <c r="AF15" s="1">
        <f t="shared" si="5"/>
        <v>5</v>
      </c>
      <c r="AG15" s="1" t="str">
        <f t="shared" si="6"/>
        <v>"ItemId":141008</v>
      </c>
      <c r="AH15" s="1" t="str">
        <f t="shared" si="7"/>
        <v>"Num":5</v>
      </c>
      <c r="AI15" s="1">
        <f>_xlfn.XLOOKUP($Q15,[1]配置!$D:$D,[1]配置!$B:$B)</f>
        <v>50002</v>
      </c>
      <c r="AJ15" s="16">
        <f t="shared" si="8"/>
        <v>1000</v>
      </c>
      <c r="AK15" s="1" t="str">
        <f t="shared" si="9"/>
        <v>"ItemId":50002</v>
      </c>
      <c r="AL15" s="1" t="str">
        <f t="shared" si="10"/>
        <v>"Num":1000</v>
      </c>
      <c r="AM15" s="1">
        <f>_xlfn.XLOOKUP($T15,[1]配置!$D:$D,[1]配置!$B:$B)</f>
        <v>50005</v>
      </c>
      <c r="AN15" s="16">
        <f t="shared" si="11"/>
        <v>1000</v>
      </c>
      <c r="AO15" s="1" t="str">
        <f t="shared" si="12"/>
        <v>"ItemId":50005</v>
      </c>
      <c r="AP15" s="1" t="str">
        <f t="shared" si="13"/>
        <v>"Num":1000</v>
      </c>
      <c r="AQ15" s="1" t="str">
        <f t="shared" si="14"/>
        <v>{"ItemId":141008,"Num":5}</v>
      </c>
      <c r="AR15" s="1" t="str">
        <f t="shared" si="15"/>
        <v>{"ItemId":50002,"Num":1000}</v>
      </c>
      <c r="AS15" s="1" t="str">
        <f t="shared" si="16"/>
        <v>{"ItemId":50005,"Num":1000}</v>
      </c>
      <c r="AT15" s="1" t="str">
        <f t="shared" si="17"/>
        <v>[{"ItemId":141008,"Num":5},{"ItemId":50002,"Num":1000},{"ItemId":50005,"Num":1000}]</v>
      </c>
    </row>
    <row r="16" spans="1:46" x14ac:dyDescent="0.15">
      <c r="D16" s="12">
        <v>6</v>
      </c>
      <c r="E16" s="15" t="s">
        <v>60</v>
      </c>
      <c r="F16" s="5">
        <v>1</v>
      </c>
      <c r="G16" s="6">
        <v>5.3571428571428568</v>
      </c>
      <c r="H16" s="12"/>
      <c r="I16" s="5">
        <v>0</v>
      </c>
      <c r="J16" s="6">
        <v>0</v>
      </c>
      <c r="K16" s="12"/>
      <c r="L16" s="5">
        <v>0</v>
      </c>
      <c r="M16" s="6">
        <v>0</v>
      </c>
      <c r="N16" s="15" t="s">
        <v>60</v>
      </c>
      <c r="O16" s="5">
        <v>5</v>
      </c>
      <c r="P16" s="6">
        <v>26.785714285714285</v>
      </c>
      <c r="Q16" s="10" t="s">
        <v>57</v>
      </c>
      <c r="R16" s="5">
        <v>1000</v>
      </c>
      <c r="S16" s="6">
        <v>12.5</v>
      </c>
      <c r="T16" s="7" t="s">
        <v>59</v>
      </c>
      <c r="U16" s="5">
        <v>100</v>
      </c>
      <c r="V16" s="6">
        <v>53.75</v>
      </c>
      <c r="X16" s="1">
        <f>_xlfn.XLOOKUP($E16,[1]配置!$D:$D,[1]配置!$B:$B)</f>
        <v>141008</v>
      </c>
      <c r="Y16" s="1">
        <f t="shared" si="0"/>
        <v>1</v>
      </c>
      <c r="Z16" s="1" t="str">
        <f t="shared" si="1"/>
        <v>"ItemId":141008</v>
      </c>
      <c r="AA16" s="1" t="str">
        <f t="shared" si="2"/>
        <v>"Num":1</v>
      </c>
      <c r="AB16" s="1" t="str">
        <f t="shared" si="3"/>
        <v>{"ItemId":141008,"Num":1}</v>
      </c>
      <c r="AC16" s="1" t="str">
        <f t="shared" si="4"/>
        <v>[{"ItemId":141008,"Num":1}]</v>
      </c>
      <c r="AE16" s="1">
        <f>_xlfn.XLOOKUP($N16,[1]配置!$D:$D,[1]配置!$B:$B)</f>
        <v>141008</v>
      </c>
      <c r="AF16" s="1">
        <f t="shared" si="5"/>
        <v>5</v>
      </c>
      <c r="AG16" s="1" t="str">
        <f t="shared" si="6"/>
        <v>"ItemId":141008</v>
      </c>
      <c r="AH16" s="1" t="str">
        <f t="shared" si="7"/>
        <v>"Num":5</v>
      </c>
      <c r="AI16" s="1">
        <f>_xlfn.XLOOKUP($Q16,[1]配置!$D:$D,[1]配置!$B:$B)</f>
        <v>50002</v>
      </c>
      <c r="AJ16" s="16">
        <f t="shared" si="8"/>
        <v>1000</v>
      </c>
      <c r="AK16" s="1" t="str">
        <f t="shared" si="9"/>
        <v>"ItemId":50002</v>
      </c>
      <c r="AL16" s="1" t="str">
        <f t="shared" si="10"/>
        <v>"Num":1000</v>
      </c>
      <c r="AM16" s="1">
        <f>_xlfn.XLOOKUP($T16,[1]配置!$D:$D,[1]配置!$B:$B)</f>
        <v>30005</v>
      </c>
      <c r="AN16" s="16">
        <f t="shared" si="11"/>
        <v>100</v>
      </c>
      <c r="AO16" s="1" t="str">
        <f t="shared" si="12"/>
        <v>"ItemId":30005</v>
      </c>
      <c r="AP16" s="1" t="str">
        <f t="shared" si="13"/>
        <v>"Num":100</v>
      </c>
      <c r="AQ16" s="1" t="str">
        <f t="shared" si="14"/>
        <v>{"ItemId":141008,"Num":5}</v>
      </c>
      <c r="AR16" s="1" t="str">
        <f t="shared" si="15"/>
        <v>{"ItemId":50002,"Num":1000}</v>
      </c>
      <c r="AS16" s="1" t="str">
        <f t="shared" si="16"/>
        <v>{"ItemId":30005,"Num":100}</v>
      </c>
      <c r="AT16" s="1" t="str">
        <f t="shared" si="17"/>
        <v>[{"ItemId":141008,"Num":5},{"ItemId":50002,"Num":1000},{"ItemId":30005,"Num":100}]</v>
      </c>
    </row>
    <row r="17" spans="4:46" x14ac:dyDescent="0.15">
      <c r="D17" s="12">
        <v>7</v>
      </c>
      <c r="E17" s="15" t="s">
        <v>60</v>
      </c>
      <c r="F17" s="5">
        <v>2</v>
      </c>
      <c r="G17" s="6">
        <v>10.714285714285714</v>
      </c>
      <c r="H17" s="12"/>
      <c r="I17" s="5">
        <v>0</v>
      </c>
      <c r="J17" s="6">
        <v>0</v>
      </c>
      <c r="K17" s="12"/>
      <c r="L17" s="5">
        <v>0</v>
      </c>
      <c r="M17" s="6">
        <v>0</v>
      </c>
      <c r="N17" s="15" t="s">
        <v>60</v>
      </c>
      <c r="O17" s="5">
        <v>10</v>
      </c>
      <c r="P17" s="6">
        <v>53.571428571428569</v>
      </c>
      <c r="Q17" s="10" t="s">
        <v>57</v>
      </c>
      <c r="R17" s="5">
        <v>2000</v>
      </c>
      <c r="S17" s="6">
        <v>25</v>
      </c>
      <c r="T17" s="4" t="s">
        <v>58</v>
      </c>
      <c r="U17" s="5">
        <v>1800000</v>
      </c>
      <c r="V17" s="6">
        <v>0</v>
      </c>
      <c r="X17" s="1">
        <f>_xlfn.XLOOKUP($E17,[1]配置!$D:$D,[1]配置!$B:$B)</f>
        <v>141008</v>
      </c>
      <c r="Y17" s="1">
        <f t="shared" si="0"/>
        <v>2</v>
      </c>
      <c r="Z17" s="1" t="str">
        <f t="shared" si="1"/>
        <v>"ItemId":141008</v>
      </c>
      <c r="AA17" s="1" t="str">
        <f t="shared" si="2"/>
        <v>"Num":2</v>
      </c>
      <c r="AB17" s="1" t="str">
        <f t="shared" si="3"/>
        <v>{"ItemId":141008,"Num":2}</v>
      </c>
      <c r="AC17" s="1" t="str">
        <f t="shared" si="4"/>
        <v>[{"ItemId":141008,"Num":2}]</v>
      </c>
      <c r="AE17" s="1">
        <f>_xlfn.XLOOKUP($N17,[1]配置!$D:$D,[1]配置!$B:$B)</f>
        <v>141008</v>
      </c>
      <c r="AF17" s="1">
        <f t="shared" si="5"/>
        <v>10</v>
      </c>
      <c r="AG17" s="1" t="str">
        <f t="shared" si="6"/>
        <v>"ItemId":141008</v>
      </c>
      <c r="AH17" s="1" t="str">
        <f t="shared" si="7"/>
        <v>"Num":10</v>
      </c>
      <c r="AI17" s="1">
        <f>_xlfn.XLOOKUP($Q17,[1]配置!$D:$D,[1]配置!$B:$B)</f>
        <v>50002</v>
      </c>
      <c r="AJ17" s="16">
        <f t="shared" si="8"/>
        <v>2000</v>
      </c>
      <c r="AK17" s="1" t="str">
        <f t="shared" si="9"/>
        <v>"ItemId":50002</v>
      </c>
      <c r="AL17" s="1" t="str">
        <f t="shared" si="10"/>
        <v>"Num":2000</v>
      </c>
      <c r="AM17" s="1">
        <f>_xlfn.XLOOKUP($T17,[1]配置!$D:$D,[1]配置!$B:$B)</f>
        <v>50004</v>
      </c>
      <c r="AN17" s="16">
        <f t="shared" si="11"/>
        <v>1800000</v>
      </c>
      <c r="AO17" s="1" t="str">
        <f t="shared" si="12"/>
        <v>"ItemId":50004</v>
      </c>
      <c r="AP17" s="1" t="str">
        <f t="shared" si="13"/>
        <v>"Num":1800000</v>
      </c>
      <c r="AQ17" s="1" t="str">
        <f t="shared" si="14"/>
        <v>{"ItemId":141008,"Num":10}</v>
      </c>
      <c r="AR17" s="1" t="str">
        <f t="shared" si="15"/>
        <v>{"ItemId":50002,"Num":2000}</v>
      </c>
      <c r="AS17" s="1" t="str">
        <f t="shared" si="16"/>
        <v>{"ItemId":50004,"Num":1800000}</v>
      </c>
      <c r="AT17" s="1" t="str">
        <f t="shared" si="17"/>
        <v>[{"ItemId":141008,"Num":10},{"ItemId":50002,"Num":2000},{"ItemId":50004,"Num":1800000}]</v>
      </c>
    </row>
  </sheetData>
  <mergeCells count="9">
    <mergeCell ref="D8:D10"/>
    <mergeCell ref="E8:M8"/>
    <mergeCell ref="N8:V8"/>
    <mergeCell ref="E9:G9"/>
    <mergeCell ref="H9:J9"/>
    <mergeCell ref="K9:M9"/>
    <mergeCell ref="N9:P9"/>
    <mergeCell ref="Q9:S9"/>
    <mergeCell ref="T9:V9"/>
  </mergeCells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4"/>
  <sheetViews>
    <sheetView workbookViewId="0">
      <pane xSplit="7" ySplit="4" topLeftCell="H5" activePane="bottomRight" state="frozen"/>
      <selection activeCell="B37" sqref="B37"/>
      <selection pane="topRight" activeCell="B37" sqref="B37"/>
      <selection pane="bottomLeft" activeCell="B37" sqref="B37"/>
      <selection pane="bottomRight" activeCell="B37" sqref="B37"/>
    </sheetView>
  </sheetViews>
  <sheetFormatPr defaultColWidth="9" defaultRowHeight="13.5" x14ac:dyDescent="0.15"/>
  <cols>
    <col min="1" max="1" width="9.125" style="12" customWidth="1"/>
    <col min="2" max="4" width="15.875" style="12" customWidth="1"/>
    <col min="5" max="5" width="24.5" style="12" customWidth="1"/>
    <col min="6" max="7" width="34.875" style="12" customWidth="1"/>
    <col min="8" max="16384" width="9" style="1"/>
  </cols>
  <sheetData>
    <row r="1" spans="1:7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 x14ac:dyDescent="0.15">
      <c r="A2" s="13" t="s">
        <v>7</v>
      </c>
      <c r="B2" s="13" t="s">
        <v>7</v>
      </c>
      <c r="C2" s="13" t="s">
        <v>7</v>
      </c>
      <c r="D2" s="13" t="s">
        <v>7</v>
      </c>
      <c r="E2" s="13" t="s">
        <v>7</v>
      </c>
      <c r="F2" s="13" t="s">
        <v>8</v>
      </c>
      <c r="G2" s="13" t="s">
        <v>8</v>
      </c>
    </row>
    <row r="3" spans="1:7" x14ac:dyDescent="0.15">
      <c r="A3" s="13" t="s">
        <v>9</v>
      </c>
      <c r="B3" s="14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</row>
    <row r="4" spans="1:7" s="11" customFormat="1" ht="246" customHeight="1" x14ac:dyDescent="0.15">
      <c r="A4" s="14" t="s">
        <v>16</v>
      </c>
      <c r="B4" s="14" t="s">
        <v>10</v>
      </c>
      <c r="C4" s="14" t="s">
        <v>11</v>
      </c>
      <c r="D4" s="14" t="s">
        <v>17</v>
      </c>
      <c r="E4" s="14" t="s">
        <v>18</v>
      </c>
      <c r="F4" s="14" t="s">
        <v>19</v>
      </c>
      <c r="G4" s="14" t="s">
        <v>19</v>
      </c>
    </row>
    <row r="5" spans="1:7" x14ac:dyDescent="0.15">
      <c r="A5" s="12">
        <v>1</v>
      </c>
      <c r="B5" s="12">
        <v>1</v>
      </c>
      <c r="C5" s="12">
        <v>1</v>
      </c>
      <c r="D5" s="12">
        <v>0</v>
      </c>
      <c r="E5" s="12">
        <v>1000</v>
      </c>
      <c r="F5" s="12" t="str">
        <f>中转old!AC11</f>
        <v>[{"ItemId":30001,"Num":7}]</v>
      </c>
      <c r="G5" s="12" t="str">
        <f>中转old!AJ11</f>
        <v>[{"ItemId":30001,"Num":35}]</v>
      </c>
    </row>
    <row r="6" spans="1:7" x14ac:dyDescent="0.15">
      <c r="A6" s="12">
        <v>2</v>
      </c>
      <c r="B6" s="12">
        <v>2</v>
      </c>
      <c r="C6" s="11">
        <v>1</v>
      </c>
      <c r="D6" s="11">
        <v>0</v>
      </c>
      <c r="E6" s="11">
        <v>1000</v>
      </c>
      <c r="F6" s="12" t="str">
        <f>中转old!AC12</f>
        <v>[{"ItemId":20001,"Num":20}]</v>
      </c>
      <c r="G6" s="12" t="str">
        <f>中转old!AJ12</f>
        <v>[{"ItemId":20001,"Num":60}]</v>
      </c>
    </row>
    <row r="7" spans="1:7" x14ac:dyDescent="0.15">
      <c r="A7" s="12">
        <v>3</v>
      </c>
      <c r="B7" s="12">
        <v>3</v>
      </c>
      <c r="C7" s="12">
        <v>1</v>
      </c>
      <c r="D7" s="12">
        <v>0</v>
      </c>
      <c r="E7" s="12">
        <v>1000</v>
      </c>
      <c r="F7" s="12" t="str">
        <f>中转old!AC13</f>
        <v>[{"ItemId":50004,"Num":2500}]</v>
      </c>
      <c r="G7" s="12" t="str">
        <f>中转old!AJ13</f>
        <v>[{"ItemId":50004,"Num":7500}]</v>
      </c>
    </row>
    <row r="8" spans="1:7" x14ac:dyDescent="0.15">
      <c r="A8" s="12">
        <v>4</v>
      </c>
      <c r="B8" s="12">
        <v>4</v>
      </c>
      <c r="C8" s="11">
        <v>1</v>
      </c>
      <c r="D8" s="11">
        <v>0</v>
      </c>
      <c r="E8" s="11">
        <v>1000</v>
      </c>
      <c r="F8" s="12" t="str">
        <f>中转old!AC14</f>
        <v>[{"ItemId":50004,"Num":5000}]</v>
      </c>
      <c r="G8" s="12" t="str">
        <f>中转old!AJ14</f>
        <v>[{"ItemId":50004,"Num":15000}]</v>
      </c>
    </row>
    <row r="9" spans="1:7" x14ac:dyDescent="0.15">
      <c r="A9" s="12">
        <v>5</v>
      </c>
      <c r="B9" s="12">
        <v>5</v>
      </c>
      <c r="C9" s="12">
        <v>1</v>
      </c>
      <c r="D9" s="12">
        <v>0</v>
      </c>
      <c r="E9" s="12">
        <v>1000</v>
      </c>
      <c r="F9" s="12" t="str">
        <f>中转old!AC15</f>
        <v>[{"ItemId":30002,"Num":7}]</v>
      </c>
      <c r="G9" s="12" t="str">
        <f>中转old!AJ15</f>
        <v>[{"ItemId":30002,"Num":35}]</v>
      </c>
    </row>
    <row r="10" spans="1:7" x14ac:dyDescent="0.15">
      <c r="A10" s="12">
        <v>6</v>
      </c>
      <c r="B10" s="12">
        <v>6</v>
      </c>
      <c r="C10" s="11">
        <v>1</v>
      </c>
      <c r="D10" s="11">
        <v>0</v>
      </c>
      <c r="E10" s="11">
        <v>1000</v>
      </c>
      <c r="F10" s="12" t="str">
        <f>中转old!AC16</f>
        <v>[{"ItemId":50005,"Num":102}]</v>
      </c>
      <c r="G10" s="12" t="str">
        <f>中转old!AJ16</f>
        <v>[{"ItemId":50005,"Num":306}]</v>
      </c>
    </row>
    <row r="11" spans="1:7" x14ac:dyDescent="0.15">
      <c r="A11" s="12">
        <v>7</v>
      </c>
      <c r="B11" s="12">
        <v>7</v>
      </c>
      <c r="C11" s="12">
        <v>1</v>
      </c>
      <c r="D11" s="12">
        <v>0</v>
      </c>
      <c r="E11" s="12">
        <v>1000</v>
      </c>
      <c r="F11" s="12" t="str">
        <f>中转old!AC17</f>
        <v>[{"ItemId":20001,"Num":20}]</v>
      </c>
      <c r="G11" s="12" t="str">
        <f>中转old!AJ17</f>
        <v>[{"ItemId":20001,"Num":60}]</v>
      </c>
    </row>
    <row r="12" spans="1:7" x14ac:dyDescent="0.15">
      <c r="A12" s="12">
        <v>8</v>
      </c>
      <c r="B12" s="12">
        <v>8</v>
      </c>
      <c r="C12" s="11">
        <v>1</v>
      </c>
      <c r="D12" s="11">
        <v>0</v>
      </c>
      <c r="E12" s="11">
        <v>1000</v>
      </c>
      <c r="F12" s="12" t="str">
        <f>中转old!AC18</f>
        <v>[{"ItemId":50004,"Num":5000}]</v>
      </c>
      <c r="G12" s="12" t="str">
        <f>中转old!AJ18</f>
        <v>[{"ItemId":50004,"Num":15000}]</v>
      </c>
    </row>
    <row r="13" spans="1:7" x14ac:dyDescent="0.15">
      <c r="A13" s="12">
        <v>9</v>
      </c>
      <c r="B13" s="12">
        <v>9</v>
      </c>
      <c r="C13" s="12">
        <v>1</v>
      </c>
      <c r="D13" s="12">
        <v>0</v>
      </c>
      <c r="E13" s="12">
        <v>1000</v>
      </c>
      <c r="F13" s="12" t="str">
        <f>中转old!AC19</f>
        <v>[{"ItemId":50004,"Num":10000}]</v>
      </c>
      <c r="G13" s="12" t="str">
        <f>中转old!AJ19</f>
        <v>[{"ItemId":50004,"Num":30000}]</v>
      </c>
    </row>
    <row r="14" spans="1:7" x14ac:dyDescent="0.15">
      <c r="A14" s="12">
        <v>10</v>
      </c>
      <c r="B14" s="12">
        <v>10</v>
      </c>
      <c r="C14" s="11">
        <v>1</v>
      </c>
      <c r="D14" s="11">
        <v>1</v>
      </c>
      <c r="E14" s="11">
        <v>1000</v>
      </c>
      <c r="F14" s="12" t="str">
        <f>中转old!AC20</f>
        <v>[{"ItemId":10002,"Num":2}]</v>
      </c>
      <c r="G14" s="12" t="str">
        <f>中转old!AJ20</f>
        <v>[{"ItemId":10002,"Num":4}]</v>
      </c>
    </row>
    <row r="15" spans="1:7" x14ac:dyDescent="0.15">
      <c r="A15" s="12">
        <v>11</v>
      </c>
      <c r="B15" s="12">
        <v>11</v>
      </c>
      <c r="C15" s="12">
        <v>1</v>
      </c>
      <c r="D15" s="12">
        <v>0</v>
      </c>
      <c r="E15" s="12">
        <v>1000</v>
      </c>
      <c r="F15" s="12" t="str">
        <f>中转old!AC21</f>
        <v>[{"ItemId":50005,"Num":106}]</v>
      </c>
      <c r="G15" s="12" t="str">
        <f>中转old!AJ21</f>
        <v>[{"ItemId":50005,"Num":530}]</v>
      </c>
    </row>
    <row r="16" spans="1:7" x14ac:dyDescent="0.15">
      <c r="A16" s="12">
        <v>12</v>
      </c>
      <c r="B16" s="12">
        <v>12</v>
      </c>
      <c r="C16" s="11">
        <v>1</v>
      </c>
      <c r="D16" s="11">
        <v>0</v>
      </c>
      <c r="E16" s="11">
        <v>1000</v>
      </c>
      <c r="F16" s="12" t="str">
        <f>中转old!AC22</f>
        <v>[{"ItemId":20001,"Num":20}]</v>
      </c>
      <c r="G16" s="12" t="str">
        <f>中转old!AJ22</f>
        <v>[{"ItemId":20001,"Num":60}]</v>
      </c>
    </row>
    <row r="17" spans="1:7" x14ac:dyDescent="0.15">
      <c r="A17" s="12">
        <v>13</v>
      </c>
      <c r="B17" s="12">
        <v>13</v>
      </c>
      <c r="C17" s="12">
        <v>1</v>
      </c>
      <c r="D17" s="12">
        <v>0</v>
      </c>
      <c r="E17" s="12">
        <v>1000</v>
      </c>
      <c r="F17" s="12" t="str">
        <f>中转old!AC23</f>
        <v>[{"ItemId":50004,"Num":12500}]</v>
      </c>
      <c r="G17" s="12" t="str">
        <f>中转old!AJ23</f>
        <v>[{"ItemId":50004,"Num":37500}]</v>
      </c>
    </row>
    <row r="18" spans="1:7" x14ac:dyDescent="0.15">
      <c r="A18" s="12">
        <v>14</v>
      </c>
      <c r="B18" s="12">
        <v>14</v>
      </c>
      <c r="C18" s="11">
        <v>1</v>
      </c>
      <c r="D18" s="11">
        <v>0</v>
      </c>
      <c r="E18" s="11">
        <v>1000</v>
      </c>
      <c r="F18" s="12" t="str">
        <f>中转old!AC24</f>
        <v>[{"ItemId":50004,"Num":25000}]</v>
      </c>
      <c r="G18" s="12" t="str">
        <f>中转old!AJ24</f>
        <v>[{"ItemId":50004,"Num":75000}]</v>
      </c>
    </row>
    <row r="19" spans="1:7" x14ac:dyDescent="0.15">
      <c r="A19" s="12">
        <v>15</v>
      </c>
      <c r="B19" s="12">
        <v>15</v>
      </c>
      <c r="C19" s="12">
        <v>1</v>
      </c>
      <c r="D19" s="12">
        <v>0</v>
      </c>
      <c r="E19" s="12">
        <v>1000</v>
      </c>
      <c r="F19" s="12" t="str">
        <f>中转old!AC25</f>
        <v>[{"ItemId":30003,"Num":7}]</v>
      </c>
      <c r="G19" s="12" t="str">
        <f>中转old!AJ25</f>
        <v>[{"ItemId":30003,"Num":35}]</v>
      </c>
    </row>
    <row r="20" spans="1:7" x14ac:dyDescent="0.15">
      <c r="A20" s="12">
        <v>16</v>
      </c>
      <c r="B20" s="12">
        <v>16</v>
      </c>
      <c r="C20" s="11">
        <v>1</v>
      </c>
      <c r="D20" s="11">
        <v>0</v>
      </c>
      <c r="E20" s="11">
        <v>1000</v>
      </c>
      <c r="F20" s="12" t="str">
        <f>中转old!AC26</f>
        <v>[{"ItemId":50005,"Num":111}]</v>
      </c>
      <c r="G20" s="12" t="str">
        <f>中转old!AJ26</f>
        <v>[{"ItemId":50005,"Num":333}]</v>
      </c>
    </row>
    <row r="21" spans="1:7" x14ac:dyDescent="0.15">
      <c r="A21" s="12">
        <v>17</v>
      </c>
      <c r="B21" s="12">
        <v>17</v>
      </c>
      <c r="C21" s="12">
        <v>1</v>
      </c>
      <c r="D21" s="12">
        <v>0</v>
      </c>
      <c r="E21" s="12">
        <v>1000</v>
      </c>
      <c r="F21" s="12" t="str">
        <f>中转old!AC27</f>
        <v>[{"ItemId":20001,"Num":20}]</v>
      </c>
      <c r="G21" s="12" t="str">
        <f>中转old!AJ27</f>
        <v>[{"ItemId":20001,"Num":60}]</v>
      </c>
    </row>
    <row r="22" spans="1:7" x14ac:dyDescent="0.15">
      <c r="A22" s="12">
        <v>18</v>
      </c>
      <c r="B22" s="12">
        <v>18</v>
      </c>
      <c r="C22" s="11">
        <v>1</v>
      </c>
      <c r="D22" s="11">
        <v>0</v>
      </c>
      <c r="E22" s="11">
        <v>1000</v>
      </c>
      <c r="F22" s="12" t="str">
        <f>中转old!AC28</f>
        <v>[{"ItemId":50004,"Num":20000}]</v>
      </c>
      <c r="G22" s="12" t="str">
        <f>中转old!AJ28</f>
        <v>[{"ItemId":50004,"Num":60000}]</v>
      </c>
    </row>
    <row r="23" spans="1:7" x14ac:dyDescent="0.15">
      <c r="A23" s="12">
        <v>19</v>
      </c>
      <c r="B23" s="12">
        <v>19</v>
      </c>
      <c r="C23" s="12">
        <v>1</v>
      </c>
      <c r="D23" s="12">
        <v>0</v>
      </c>
      <c r="E23" s="12">
        <v>1000</v>
      </c>
      <c r="F23" s="12" t="str">
        <f>中转old!AC29</f>
        <v>[{"ItemId":50004,"Num":40000}]</v>
      </c>
      <c r="G23" s="12" t="str">
        <f>中转old!AJ29</f>
        <v>[{"ItemId":50004,"Num":120000}]</v>
      </c>
    </row>
    <row r="24" spans="1:7" x14ac:dyDescent="0.15">
      <c r="A24" s="12">
        <v>20</v>
      </c>
      <c r="B24" s="12">
        <v>20</v>
      </c>
      <c r="C24" s="11">
        <v>1</v>
      </c>
      <c r="D24" s="11">
        <v>0</v>
      </c>
      <c r="E24" s="11">
        <v>1000</v>
      </c>
      <c r="F24" s="12" t="str">
        <f>中转old!AC30</f>
        <v>[{"ItemId":30004,"Num":7}]</v>
      </c>
      <c r="G24" s="12" t="str">
        <f>中转old!AJ30</f>
        <v>[{"ItemId":30004,"Num":35}]</v>
      </c>
    </row>
    <row r="25" spans="1:7" x14ac:dyDescent="0.15">
      <c r="A25" s="12">
        <v>21</v>
      </c>
      <c r="B25" s="12">
        <v>21</v>
      </c>
      <c r="C25" s="12">
        <v>1</v>
      </c>
      <c r="D25" s="12">
        <v>0</v>
      </c>
      <c r="E25" s="12">
        <v>1000</v>
      </c>
      <c r="F25" s="12" t="str">
        <f>中转old!AC31</f>
        <v>[{"ItemId":50005,"Num":114}]</v>
      </c>
      <c r="G25" s="12" t="str">
        <f>中转old!AJ31</f>
        <v>[{"ItemId":50005,"Num":342}]</v>
      </c>
    </row>
    <row r="26" spans="1:7" x14ac:dyDescent="0.15">
      <c r="A26" s="12">
        <v>22</v>
      </c>
      <c r="B26" s="12">
        <v>22</v>
      </c>
      <c r="C26" s="11">
        <v>1</v>
      </c>
      <c r="D26" s="11">
        <v>0</v>
      </c>
      <c r="E26" s="11">
        <v>1000</v>
      </c>
      <c r="F26" s="12" t="str">
        <f>中转old!AC32</f>
        <v>[{"ItemId":20001,"Num":20}]</v>
      </c>
      <c r="G26" s="12" t="str">
        <f>中转old!AJ32</f>
        <v>[{"ItemId":20001,"Num":60}]</v>
      </c>
    </row>
    <row r="27" spans="1:7" x14ac:dyDescent="0.15">
      <c r="A27" s="12">
        <v>23</v>
      </c>
      <c r="B27" s="12">
        <v>23</v>
      </c>
      <c r="C27" s="12">
        <v>1</v>
      </c>
      <c r="D27" s="12">
        <v>0</v>
      </c>
      <c r="E27" s="12">
        <v>1000</v>
      </c>
      <c r="F27" s="12" t="str">
        <f>中转old!AC33</f>
        <v>[{"ItemId":50004,"Num":30000}]</v>
      </c>
      <c r="G27" s="12" t="str">
        <f>中转old!AJ33</f>
        <v>[{"ItemId":50004,"Num":90000}]</v>
      </c>
    </row>
    <row r="28" spans="1:7" x14ac:dyDescent="0.15">
      <c r="A28" s="12">
        <v>24</v>
      </c>
      <c r="B28" s="12">
        <v>24</v>
      </c>
      <c r="C28" s="11">
        <v>1</v>
      </c>
      <c r="D28" s="11">
        <v>0</v>
      </c>
      <c r="E28" s="11">
        <v>1000</v>
      </c>
      <c r="F28" s="12" t="str">
        <f>中转old!AC34</f>
        <v>[{"ItemId":50004,"Num":60000}]</v>
      </c>
      <c r="G28" s="12" t="str">
        <f>中转old!AJ34</f>
        <v>[{"ItemId":50004,"Num":180000}]</v>
      </c>
    </row>
    <row r="29" spans="1:7" x14ac:dyDescent="0.15">
      <c r="A29" s="12">
        <v>25</v>
      </c>
      <c r="B29" s="12">
        <v>25</v>
      </c>
      <c r="C29" s="12">
        <v>1</v>
      </c>
      <c r="D29" s="12">
        <v>1</v>
      </c>
      <c r="E29" s="12">
        <v>1000</v>
      </c>
      <c r="F29" s="12" t="str">
        <f>中转old!AC35</f>
        <v>[{"ItemId":10002,"Num":2}]</v>
      </c>
      <c r="G29" s="12" t="str">
        <f>中转old!AJ35</f>
        <v>[{"ItemId":10002,"Num":4}]</v>
      </c>
    </row>
    <row r="30" spans="1:7" x14ac:dyDescent="0.15">
      <c r="A30" s="12">
        <v>26</v>
      </c>
      <c r="B30" s="12">
        <v>26</v>
      </c>
      <c r="C30" s="11">
        <v>1</v>
      </c>
      <c r="D30" s="11">
        <v>0</v>
      </c>
      <c r="E30" s="11">
        <v>1000</v>
      </c>
      <c r="F30" s="12" t="str">
        <f>中转old!AC36</f>
        <v>[{"ItemId":50005,"Num":117}]</v>
      </c>
      <c r="G30" s="12" t="str">
        <f>中转old!AJ36</f>
        <v>[{"ItemId":50005,"Num":351}]</v>
      </c>
    </row>
    <row r="31" spans="1:7" x14ac:dyDescent="0.15">
      <c r="A31" s="12">
        <v>27</v>
      </c>
      <c r="B31" s="12">
        <v>27</v>
      </c>
      <c r="C31" s="12">
        <v>1</v>
      </c>
      <c r="D31" s="12">
        <v>0</v>
      </c>
      <c r="E31" s="12">
        <v>1000</v>
      </c>
      <c r="F31" s="12" t="str">
        <f>中转old!AC37</f>
        <v>[{"ItemId":20001,"Num":20}]</v>
      </c>
      <c r="G31" s="12" t="str">
        <f>中转old!AJ37</f>
        <v>[{"ItemId":20001,"Num":60}]</v>
      </c>
    </row>
    <row r="32" spans="1:7" x14ac:dyDescent="0.15">
      <c r="A32" s="12">
        <v>28</v>
      </c>
      <c r="B32" s="12">
        <v>28</v>
      </c>
      <c r="C32" s="11">
        <v>1</v>
      </c>
      <c r="D32" s="11">
        <v>0</v>
      </c>
      <c r="E32" s="11">
        <v>1000</v>
      </c>
      <c r="F32" s="12" t="str">
        <f>中转old!AC38</f>
        <v>[{"ItemId":50004,"Num":40000}]</v>
      </c>
      <c r="G32" s="12" t="str">
        <f>中转old!AJ38</f>
        <v>[{"ItemId":50004,"Num":120000}]</v>
      </c>
    </row>
    <row r="33" spans="1:7" x14ac:dyDescent="0.15">
      <c r="A33" s="12">
        <v>29</v>
      </c>
      <c r="B33" s="12">
        <v>29</v>
      </c>
      <c r="C33" s="12">
        <v>1</v>
      </c>
      <c r="D33" s="12">
        <v>0</v>
      </c>
      <c r="E33" s="12">
        <v>1000</v>
      </c>
      <c r="F33" s="12" t="str">
        <f>中转old!AC39</f>
        <v>[{"ItemId":50004,"Num":80000}]</v>
      </c>
      <c r="G33" s="12" t="str">
        <f>中转old!AJ39</f>
        <v>[{"ItemId":50004,"Num":240000}]</v>
      </c>
    </row>
    <row r="34" spans="1:7" x14ac:dyDescent="0.15">
      <c r="A34" s="12">
        <v>30</v>
      </c>
      <c r="B34" s="12">
        <v>30</v>
      </c>
      <c r="C34" s="11">
        <v>1</v>
      </c>
      <c r="D34" s="11">
        <v>0</v>
      </c>
      <c r="E34" s="11">
        <v>1000</v>
      </c>
      <c r="F34" s="12" t="str">
        <f>中转old!AC40</f>
        <v>[{"ItemId":30001,"Num":7}]</v>
      </c>
      <c r="G34" s="12" t="str">
        <f>中转old!AJ40</f>
        <v>[{"ItemId":30001,"Num":35}]</v>
      </c>
    </row>
    <row r="35" spans="1:7" x14ac:dyDescent="0.15">
      <c r="A35" s="12">
        <v>31</v>
      </c>
      <c r="B35" s="12">
        <v>31</v>
      </c>
      <c r="C35" s="12">
        <v>1</v>
      </c>
      <c r="D35" s="12">
        <v>0</v>
      </c>
      <c r="E35" s="12">
        <v>1000</v>
      </c>
      <c r="F35" s="12" t="str">
        <f>中转old!AC41</f>
        <v>[{"ItemId":50005,"Num":119}]</v>
      </c>
      <c r="G35" s="12" t="str">
        <f>中转old!AJ41</f>
        <v>[{"ItemId":50005,"Num":357}]</v>
      </c>
    </row>
    <row r="36" spans="1:7" x14ac:dyDescent="0.15">
      <c r="A36" s="12">
        <v>32</v>
      </c>
      <c r="B36" s="12">
        <v>32</v>
      </c>
      <c r="C36" s="11">
        <v>1</v>
      </c>
      <c r="D36" s="11">
        <v>0</v>
      </c>
      <c r="E36" s="11">
        <v>1000</v>
      </c>
      <c r="F36" s="12" t="str">
        <f>中转old!AC42</f>
        <v>[{"ItemId":20001,"Num":20}]</v>
      </c>
      <c r="G36" s="12" t="str">
        <f>中转old!AJ42</f>
        <v>[{"ItemId":20001,"Num":60}]</v>
      </c>
    </row>
    <row r="37" spans="1:7" x14ac:dyDescent="0.15">
      <c r="A37" s="12">
        <v>33</v>
      </c>
      <c r="B37" s="12">
        <v>33</v>
      </c>
      <c r="C37" s="12">
        <v>1</v>
      </c>
      <c r="D37" s="12">
        <v>0</v>
      </c>
      <c r="E37" s="12">
        <v>1000</v>
      </c>
      <c r="F37" s="12" t="str">
        <f>中转old!AC43</f>
        <v>[{"ItemId":50004,"Num":50000}]</v>
      </c>
      <c r="G37" s="12" t="str">
        <f>中转old!AJ43</f>
        <v>[{"ItemId":50004,"Num":150000}]</v>
      </c>
    </row>
    <row r="38" spans="1:7" x14ac:dyDescent="0.15">
      <c r="A38" s="12">
        <v>34</v>
      </c>
      <c r="B38" s="12">
        <v>34</v>
      </c>
      <c r="C38" s="11">
        <v>1</v>
      </c>
      <c r="D38" s="11">
        <v>0</v>
      </c>
      <c r="E38" s="11">
        <v>1000</v>
      </c>
      <c r="F38" s="12" t="str">
        <f>中转old!AC44</f>
        <v>[{"ItemId":50004,"Num":100000}]</v>
      </c>
      <c r="G38" s="12" t="str">
        <f>中转old!AJ44</f>
        <v>[{"ItemId":50004,"Num":300000}]</v>
      </c>
    </row>
    <row r="39" spans="1:7" x14ac:dyDescent="0.15">
      <c r="A39" s="12">
        <v>35</v>
      </c>
      <c r="B39" s="12">
        <v>35</v>
      </c>
      <c r="C39" s="12">
        <v>1</v>
      </c>
      <c r="D39" s="12">
        <v>0</v>
      </c>
      <c r="E39" s="12">
        <v>1000</v>
      </c>
      <c r="F39" s="12" t="str">
        <f>中转old!AC45</f>
        <v>[{"ItemId":30002,"Num":7}]</v>
      </c>
      <c r="G39" s="12" t="str">
        <f>中转old!AJ45</f>
        <v>[{"ItemId":30002,"Num":35}]</v>
      </c>
    </row>
    <row r="40" spans="1:7" x14ac:dyDescent="0.15">
      <c r="A40" s="12">
        <v>36</v>
      </c>
      <c r="B40" s="12">
        <v>36</v>
      </c>
      <c r="C40" s="11">
        <v>1</v>
      </c>
      <c r="D40" s="11">
        <v>0</v>
      </c>
      <c r="E40" s="11">
        <v>1000</v>
      </c>
      <c r="F40" s="12" t="str">
        <f>中转old!AC46</f>
        <v>[{"ItemId":50005,"Num":122}]</v>
      </c>
      <c r="G40" s="12" t="str">
        <f>中转old!AJ46</f>
        <v>[{"ItemId":50005,"Num":366}]</v>
      </c>
    </row>
    <row r="41" spans="1:7" x14ac:dyDescent="0.15">
      <c r="A41" s="12">
        <v>37</v>
      </c>
      <c r="B41" s="12">
        <v>37</v>
      </c>
      <c r="C41" s="12">
        <v>1</v>
      </c>
      <c r="D41" s="12">
        <v>0</v>
      </c>
      <c r="E41" s="12">
        <v>1000</v>
      </c>
      <c r="F41" s="12" t="str">
        <f>中转old!AC47</f>
        <v>[{"ItemId":20001,"Num":20}]</v>
      </c>
      <c r="G41" s="12" t="str">
        <f>中转old!AJ47</f>
        <v>[{"ItemId":20001,"Num":60}]</v>
      </c>
    </row>
    <row r="42" spans="1:7" x14ac:dyDescent="0.15">
      <c r="A42" s="12">
        <v>38</v>
      </c>
      <c r="B42" s="12">
        <v>38</v>
      </c>
      <c r="C42" s="11">
        <v>1</v>
      </c>
      <c r="D42" s="11">
        <v>0</v>
      </c>
      <c r="E42" s="11">
        <v>1000</v>
      </c>
      <c r="F42" s="12" t="str">
        <f>中转old!AC48</f>
        <v>[{"ItemId":50004,"Num":60000}]</v>
      </c>
      <c r="G42" s="12" t="str">
        <f>中转old!AJ48</f>
        <v>[{"ItemId":50004,"Num":180000}]</v>
      </c>
    </row>
    <row r="43" spans="1:7" x14ac:dyDescent="0.15">
      <c r="A43" s="12">
        <v>39</v>
      </c>
      <c r="B43" s="12">
        <v>39</v>
      </c>
      <c r="C43" s="12">
        <v>1</v>
      </c>
      <c r="D43" s="12">
        <v>0</v>
      </c>
      <c r="E43" s="12">
        <v>1000</v>
      </c>
      <c r="F43" s="12" t="str">
        <f>中转old!AC49</f>
        <v>[{"ItemId":50004,"Num":120000}]</v>
      </c>
      <c r="G43" s="12" t="str">
        <f>中转old!AJ49</f>
        <v>[{"ItemId":50004,"Num":360000}]</v>
      </c>
    </row>
    <row r="44" spans="1:7" x14ac:dyDescent="0.15">
      <c r="A44" s="12">
        <v>40</v>
      </c>
      <c r="B44" s="12">
        <v>40</v>
      </c>
      <c r="C44" s="11">
        <v>1</v>
      </c>
      <c r="D44" s="11">
        <v>0</v>
      </c>
      <c r="E44" s="11">
        <v>1000</v>
      </c>
      <c r="F44" s="12" t="str">
        <f>中转old!AC50</f>
        <v>[{"ItemId":30003,"Num":7}]</v>
      </c>
      <c r="G44" s="12" t="str">
        <f>中转old!AJ50</f>
        <v>[{"ItemId":30003,"Num":35}]</v>
      </c>
    </row>
    <row r="45" spans="1:7" x14ac:dyDescent="0.15">
      <c r="A45" s="12">
        <v>41</v>
      </c>
      <c r="B45" s="12">
        <v>41</v>
      </c>
      <c r="C45" s="12">
        <v>1</v>
      </c>
      <c r="D45" s="12">
        <v>0</v>
      </c>
      <c r="E45" s="12">
        <v>1000</v>
      </c>
      <c r="F45" s="12" t="str">
        <f>中转old!AC51</f>
        <v>[{"ItemId":50005,"Num":125}]</v>
      </c>
      <c r="G45" s="12" t="str">
        <f>中转old!AJ51</f>
        <v>[{"ItemId":50005,"Num":375}]</v>
      </c>
    </row>
    <row r="46" spans="1:7" x14ac:dyDescent="0.15">
      <c r="A46" s="12">
        <v>42</v>
      </c>
      <c r="B46" s="12">
        <v>42</v>
      </c>
      <c r="C46" s="11">
        <v>1</v>
      </c>
      <c r="D46" s="11">
        <v>0</v>
      </c>
      <c r="E46" s="11">
        <v>1000</v>
      </c>
      <c r="F46" s="12" t="str">
        <f>中转old!AC52</f>
        <v>[{"ItemId":20001,"Num":20}]</v>
      </c>
      <c r="G46" s="12" t="str">
        <f>中转old!AJ52</f>
        <v>[{"ItemId":20001,"Num":60}]</v>
      </c>
    </row>
    <row r="47" spans="1:7" x14ac:dyDescent="0.15">
      <c r="A47" s="12">
        <v>43</v>
      </c>
      <c r="B47" s="12">
        <v>43</v>
      </c>
      <c r="C47" s="12">
        <v>1</v>
      </c>
      <c r="D47" s="12">
        <v>0</v>
      </c>
      <c r="E47" s="12">
        <v>1000</v>
      </c>
      <c r="F47" s="12" t="str">
        <f>中转old!AC53</f>
        <v>[{"ItemId":50004,"Num":70000}]</v>
      </c>
      <c r="G47" s="12" t="str">
        <f>中转old!AJ53</f>
        <v>[{"ItemId":50004,"Num":210000}]</v>
      </c>
    </row>
    <row r="48" spans="1:7" x14ac:dyDescent="0.15">
      <c r="A48" s="12">
        <v>44</v>
      </c>
      <c r="B48" s="12">
        <v>44</v>
      </c>
      <c r="C48" s="11">
        <v>1</v>
      </c>
      <c r="D48" s="11">
        <v>0</v>
      </c>
      <c r="E48" s="11">
        <v>1000</v>
      </c>
      <c r="F48" s="12" t="str">
        <f>中转old!AC54</f>
        <v>[{"ItemId":50004,"Num":140000}]</v>
      </c>
      <c r="G48" s="12" t="str">
        <f>中转old!AJ54</f>
        <v>[{"ItemId":50004,"Num":420000}]</v>
      </c>
    </row>
    <row r="49" spans="1:7" x14ac:dyDescent="0.15">
      <c r="A49" s="12">
        <v>45</v>
      </c>
      <c r="B49" s="12">
        <v>45</v>
      </c>
      <c r="C49" s="12">
        <v>1</v>
      </c>
      <c r="D49" s="12">
        <v>0</v>
      </c>
      <c r="E49" s="12">
        <v>1000</v>
      </c>
      <c r="F49" s="12" t="str">
        <f>中转old!AC55</f>
        <v>[{"ItemId":30004,"Num":7}]</v>
      </c>
      <c r="G49" s="12" t="str">
        <f>中转old!AJ55</f>
        <v>[{"ItemId":30004,"Num":35}]</v>
      </c>
    </row>
    <row r="50" spans="1:7" x14ac:dyDescent="0.15">
      <c r="A50" s="12">
        <v>46</v>
      </c>
      <c r="B50" s="12">
        <v>46</v>
      </c>
      <c r="C50" s="11">
        <v>1</v>
      </c>
      <c r="D50" s="11">
        <v>0</v>
      </c>
      <c r="E50" s="11">
        <v>1000</v>
      </c>
      <c r="F50" s="12" t="str">
        <f>中转old!AC56</f>
        <v>[{"ItemId":50005,"Num":127}]</v>
      </c>
      <c r="G50" s="12" t="str">
        <f>中转old!AJ56</f>
        <v>[{"ItemId":50005,"Num":381}]</v>
      </c>
    </row>
    <row r="51" spans="1:7" x14ac:dyDescent="0.15">
      <c r="A51" s="12">
        <v>47</v>
      </c>
      <c r="B51" s="12">
        <v>47</v>
      </c>
      <c r="C51" s="12">
        <v>1</v>
      </c>
      <c r="D51" s="12">
        <v>0</v>
      </c>
      <c r="E51" s="12">
        <v>1000</v>
      </c>
      <c r="F51" s="12" t="str">
        <f>中转old!AC57</f>
        <v>[{"ItemId":20001,"Num":20}]</v>
      </c>
      <c r="G51" s="12" t="str">
        <f>中转old!AJ57</f>
        <v>[{"ItemId":20001,"Num":60}]</v>
      </c>
    </row>
    <row r="52" spans="1:7" x14ac:dyDescent="0.15">
      <c r="A52" s="12">
        <v>48</v>
      </c>
      <c r="B52" s="12">
        <v>48</v>
      </c>
      <c r="C52" s="11">
        <v>1</v>
      </c>
      <c r="D52" s="11">
        <v>0</v>
      </c>
      <c r="E52" s="11">
        <v>1000</v>
      </c>
      <c r="F52" s="12" t="str">
        <f>中转old!AC58</f>
        <v>[{"ItemId":50004,"Num":80000}]</v>
      </c>
      <c r="G52" s="12" t="str">
        <f>中转old!AJ58</f>
        <v>[{"ItemId":50004,"Num":240000}]</v>
      </c>
    </row>
    <row r="53" spans="1:7" x14ac:dyDescent="0.15">
      <c r="A53" s="12">
        <v>49</v>
      </c>
      <c r="B53" s="12">
        <v>49</v>
      </c>
      <c r="C53" s="12">
        <v>1</v>
      </c>
      <c r="D53" s="12">
        <v>0</v>
      </c>
      <c r="E53" s="12">
        <v>1000</v>
      </c>
      <c r="F53" s="12" t="str">
        <f>中转old!AC59</f>
        <v>[{"ItemId":50004,"Num":160000}]</v>
      </c>
      <c r="G53" s="12" t="str">
        <f>中转old!AJ59</f>
        <v>[{"ItemId":50004,"Num":480000}]</v>
      </c>
    </row>
    <row r="54" spans="1:7" x14ac:dyDescent="0.15">
      <c r="A54" s="12">
        <v>50</v>
      </c>
      <c r="B54" s="12">
        <v>50</v>
      </c>
      <c r="C54" s="11">
        <v>1</v>
      </c>
      <c r="D54" s="11">
        <v>1</v>
      </c>
      <c r="E54" s="11">
        <v>1000</v>
      </c>
      <c r="F54" s="12" t="str">
        <f>中转old!AC60</f>
        <v>[{"ItemId":10002,"Num":2}]</v>
      </c>
      <c r="G54" s="12" t="str">
        <f>中转old!AJ60</f>
        <v>[{"ItemId":10002,"Num":4}]</v>
      </c>
    </row>
    <row r="55" spans="1:7" x14ac:dyDescent="0.15">
      <c r="A55" s="12">
        <v>51</v>
      </c>
      <c r="B55" s="12">
        <v>51</v>
      </c>
      <c r="C55" s="12">
        <v>1</v>
      </c>
      <c r="D55" s="12">
        <v>0</v>
      </c>
      <c r="E55" s="12">
        <v>1000</v>
      </c>
      <c r="F55" s="12" t="str">
        <f>中转old!AC61</f>
        <v>[{"ItemId":50005,"Num":129}]</v>
      </c>
      <c r="G55" s="12" t="str">
        <f>中转old!AJ61</f>
        <v>[{"ItemId":50005,"Num":387}]</v>
      </c>
    </row>
    <row r="56" spans="1:7" x14ac:dyDescent="0.15">
      <c r="A56" s="12">
        <v>52</v>
      </c>
      <c r="B56" s="12">
        <v>52</v>
      </c>
      <c r="C56" s="11">
        <v>1</v>
      </c>
      <c r="D56" s="11">
        <v>0</v>
      </c>
      <c r="E56" s="11">
        <v>1000</v>
      </c>
      <c r="F56" s="12" t="str">
        <f>中转old!AC62</f>
        <v>[{"ItemId":20001,"Num":20}]</v>
      </c>
      <c r="G56" s="12" t="str">
        <f>中转old!AJ62</f>
        <v>[{"ItemId":20001,"Num":60}]</v>
      </c>
    </row>
    <row r="57" spans="1:7" x14ac:dyDescent="0.15">
      <c r="A57" s="12">
        <v>53</v>
      </c>
      <c r="B57" s="12">
        <v>53</v>
      </c>
      <c r="C57" s="12">
        <v>1</v>
      </c>
      <c r="D57" s="12">
        <v>0</v>
      </c>
      <c r="E57" s="12">
        <v>1000</v>
      </c>
      <c r="F57" s="12" t="str">
        <f>中转old!AC63</f>
        <v>[{"ItemId":50004,"Num":90000}]</v>
      </c>
      <c r="G57" s="12" t="str">
        <f>中转old!AJ63</f>
        <v>[{"ItemId":50004,"Num":270000}]</v>
      </c>
    </row>
    <row r="58" spans="1:7" x14ac:dyDescent="0.15">
      <c r="A58" s="12">
        <v>54</v>
      </c>
      <c r="B58" s="12">
        <v>54</v>
      </c>
      <c r="C58" s="11">
        <v>1</v>
      </c>
      <c r="D58" s="11">
        <v>0</v>
      </c>
      <c r="E58" s="11">
        <v>1000</v>
      </c>
      <c r="F58" s="12" t="str">
        <f>中转old!AC64</f>
        <v>[{"ItemId":50004,"Num":180000}]</v>
      </c>
      <c r="G58" s="12" t="str">
        <f>中转old!AJ64</f>
        <v>[{"ItemId":50004,"Num":540000}]</v>
      </c>
    </row>
    <row r="59" spans="1:7" x14ac:dyDescent="0.15">
      <c r="A59" s="12">
        <v>55</v>
      </c>
      <c r="B59" s="12">
        <v>55</v>
      </c>
      <c r="C59" s="12">
        <v>1</v>
      </c>
      <c r="D59" s="12">
        <v>0</v>
      </c>
      <c r="E59" s="12">
        <v>1000</v>
      </c>
      <c r="F59" s="12" t="str">
        <f>中转old!AC65</f>
        <v>[{"ItemId":30001,"Num":7}]</v>
      </c>
      <c r="G59" s="12" t="str">
        <f>中转old!AJ65</f>
        <v>[{"ItemId":30001,"Num":35}]</v>
      </c>
    </row>
    <row r="60" spans="1:7" x14ac:dyDescent="0.15">
      <c r="A60" s="12">
        <v>56</v>
      </c>
      <c r="B60" s="12">
        <v>56</v>
      </c>
      <c r="C60" s="11">
        <v>1</v>
      </c>
      <c r="D60" s="11">
        <v>0</v>
      </c>
      <c r="E60" s="11">
        <v>1000</v>
      </c>
      <c r="F60" s="12" t="str">
        <f>中转old!AC66</f>
        <v>[{"ItemId":50005,"Num":131}]</v>
      </c>
      <c r="G60" s="12" t="str">
        <f>中转old!AJ66</f>
        <v>[{"ItemId":50005,"Num":393}]</v>
      </c>
    </row>
    <row r="61" spans="1:7" x14ac:dyDescent="0.15">
      <c r="A61" s="12">
        <v>57</v>
      </c>
      <c r="B61" s="12">
        <v>57</v>
      </c>
      <c r="C61" s="12">
        <v>1</v>
      </c>
      <c r="D61" s="12">
        <v>0</v>
      </c>
      <c r="E61" s="12">
        <v>1000</v>
      </c>
      <c r="F61" s="12" t="str">
        <f>中转old!AC67</f>
        <v>[{"ItemId":20001,"Num":20}]</v>
      </c>
      <c r="G61" s="12" t="str">
        <f>中转old!AJ67</f>
        <v>[{"ItemId":20001,"Num":60}]</v>
      </c>
    </row>
    <row r="62" spans="1:7" x14ac:dyDescent="0.15">
      <c r="A62" s="12">
        <v>58</v>
      </c>
      <c r="B62" s="12">
        <v>58</v>
      </c>
      <c r="C62" s="11">
        <v>1</v>
      </c>
      <c r="D62" s="11">
        <v>0</v>
      </c>
      <c r="E62" s="11">
        <v>1000</v>
      </c>
      <c r="F62" s="12" t="str">
        <f>中转old!AC68</f>
        <v>[{"ItemId":50004,"Num":100000}]</v>
      </c>
      <c r="G62" s="12" t="str">
        <f>中转old!AJ68</f>
        <v>[{"ItemId":50004,"Num":300000}]</v>
      </c>
    </row>
    <row r="63" spans="1:7" x14ac:dyDescent="0.15">
      <c r="A63" s="12">
        <v>59</v>
      </c>
      <c r="B63" s="12">
        <v>59</v>
      </c>
      <c r="C63" s="12">
        <v>1</v>
      </c>
      <c r="D63" s="12">
        <v>0</v>
      </c>
      <c r="E63" s="12">
        <v>1000</v>
      </c>
      <c r="F63" s="12" t="str">
        <f>中转old!AC69</f>
        <v>[{"ItemId":50004,"Num":200000}]</v>
      </c>
      <c r="G63" s="12" t="str">
        <f>中转old!AJ69</f>
        <v>[{"ItemId":50004,"Num":600000}]</v>
      </c>
    </row>
    <row r="64" spans="1:7" x14ac:dyDescent="0.15">
      <c r="A64" s="12">
        <v>60</v>
      </c>
      <c r="B64" s="12">
        <v>60</v>
      </c>
      <c r="C64" s="11">
        <v>1</v>
      </c>
      <c r="D64" s="11">
        <v>0</v>
      </c>
      <c r="E64" s="11">
        <v>1000</v>
      </c>
      <c r="F64" s="12" t="str">
        <f>中转old!AC70</f>
        <v>[{"ItemId":30002,"Num":7}]</v>
      </c>
      <c r="G64" s="12" t="str">
        <f>中转old!AJ70</f>
        <v>[{"ItemId":30002,"Num":35}]</v>
      </c>
    </row>
    <row r="65" spans="1:7" x14ac:dyDescent="0.15">
      <c r="A65" s="12">
        <v>61</v>
      </c>
      <c r="B65" s="12">
        <v>61</v>
      </c>
      <c r="C65" s="12">
        <v>1</v>
      </c>
      <c r="D65" s="12">
        <v>0</v>
      </c>
      <c r="E65" s="12">
        <v>1000</v>
      </c>
      <c r="F65" s="12" t="str">
        <f>中转old!AC71</f>
        <v>[{"ItemId":50005,"Num":133}]</v>
      </c>
      <c r="G65" s="12" t="str">
        <f>中转old!AJ71</f>
        <v>[{"ItemId":50005,"Num":399}]</v>
      </c>
    </row>
    <row r="66" spans="1:7" x14ac:dyDescent="0.15">
      <c r="A66" s="12">
        <v>62</v>
      </c>
      <c r="B66" s="12">
        <v>62</v>
      </c>
      <c r="C66" s="11">
        <v>1</v>
      </c>
      <c r="D66" s="11">
        <v>0</v>
      </c>
      <c r="E66" s="11">
        <v>1000</v>
      </c>
      <c r="F66" s="12" t="str">
        <f>中转old!AC72</f>
        <v>[{"ItemId":20001,"Num":20}]</v>
      </c>
      <c r="G66" s="12" t="str">
        <f>中转old!AJ72</f>
        <v>[{"ItemId":20001,"Num":60}]</v>
      </c>
    </row>
    <row r="67" spans="1:7" x14ac:dyDescent="0.15">
      <c r="A67" s="12">
        <v>63</v>
      </c>
      <c r="B67" s="12">
        <v>63</v>
      </c>
      <c r="C67" s="12">
        <v>1</v>
      </c>
      <c r="D67" s="12">
        <v>0</v>
      </c>
      <c r="E67" s="12">
        <v>1000</v>
      </c>
      <c r="F67" s="12" t="str">
        <f>中转old!AC73</f>
        <v>[{"ItemId":50004,"Num":110000}]</v>
      </c>
      <c r="G67" s="12" t="str">
        <f>中转old!AJ73</f>
        <v>[{"ItemId":50004,"Num":330000}]</v>
      </c>
    </row>
    <row r="68" spans="1:7" x14ac:dyDescent="0.15">
      <c r="A68" s="12">
        <v>64</v>
      </c>
      <c r="B68" s="12">
        <v>64</v>
      </c>
      <c r="C68" s="11">
        <v>1</v>
      </c>
      <c r="D68" s="11">
        <v>0</v>
      </c>
      <c r="E68" s="11">
        <v>1000</v>
      </c>
      <c r="F68" s="12" t="str">
        <f>中转old!AC74</f>
        <v>[{"ItemId":50004,"Num":220000}]</v>
      </c>
      <c r="G68" s="12" t="str">
        <f>中转old!AJ74</f>
        <v>[{"ItemId":50004,"Num":660000}]</v>
      </c>
    </row>
    <row r="69" spans="1:7" x14ac:dyDescent="0.15">
      <c r="A69" s="12">
        <v>65</v>
      </c>
      <c r="B69" s="12">
        <v>65</v>
      </c>
      <c r="C69" s="12">
        <v>1</v>
      </c>
      <c r="D69" s="12">
        <v>0</v>
      </c>
      <c r="E69" s="12">
        <v>1000</v>
      </c>
      <c r="F69" s="12" t="str">
        <f>中转old!AC75</f>
        <v>[{"ItemId":30003,"Num":7}]</v>
      </c>
      <c r="G69" s="12" t="str">
        <f>中转old!AJ75</f>
        <v>[{"ItemId":30003,"Num":35}]</v>
      </c>
    </row>
    <row r="70" spans="1:7" x14ac:dyDescent="0.15">
      <c r="A70" s="12">
        <v>66</v>
      </c>
      <c r="B70" s="12">
        <v>66</v>
      </c>
      <c r="C70" s="11">
        <v>1</v>
      </c>
      <c r="D70" s="11">
        <v>0</v>
      </c>
      <c r="E70" s="11">
        <v>1000</v>
      </c>
      <c r="F70" s="12" t="str">
        <f>中转old!AC76</f>
        <v>[{"ItemId":50005,"Num":134}]</v>
      </c>
      <c r="G70" s="12" t="str">
        <f>中转old!AJ76</f>
        <v>[{"ItemId":50005,"Num":402}]</v>
      </c>
    </row>
    <row r="71" spans="1:7" x14ac:dyDescent="0.15">
      <c r="A71" s="12">
        <v>67</v>
      </c>
      <c r="B71" s="12">
        <v>67</v>
      </c>
      <c r="C71" s="12">
        <v>1</v>
      </c>
      <c r="D71" s="12">
        <v>0</v>
      </c>
      <c r="E71" s="12">
        <v>1000</v>
      </c>
      <c r="F71" s="12" t="str">
        <f>中转old!AC77</f>
        <v>[{"ItemId":20001,"Num":20}]</v>
      </c>
      <c r="G71" s="12" t="str">
        <f>中转old!AJ77</f>
        <v>[{"ItemId":20001,"Num":60}]</v>
      </c>
    </row>
    <row r="72" spans="1:7" x14ac:dyDescent="0.15">
      <c r="A72" s="12">
        <v>68</v>
      </c>
      <c r="B72" s="12">
        <v>68</v>
      </c>
      <c r="C72" s="11">
        <v>1</v>
      </c>
      <c r="D72" s="11">
        <v>0</v>
      </c>
      <c r="E72" s="11">
        <v>1000</v>
      </c>
      <c r="F72" s="12" t="str">
        <f>中转old!AC78</f>
        <v>[{"ItemId":50004,"Num":120000}]</v>
      </c>
      <c r="G72" s="12" t="str">
        <f>中转old!AJ78</f>
        <v>[{"ItemId":50004,"Num":360000}]</v>
      </c>
    </row>
    <row r="73" spans="1:7" x14ac:dyDescent="0.15">
      <c r="A73" s="12">
        <v>69</v>
      </c>
      <c r="B73" s="12">
        <v>69</v>
      </c>
      <c r="C73" s="12">
        <v>1</v>
      </c>
      <c r="D73" s="12">
        <v>0</v>
      </c>
      <c r="E73" s="12">
        <v>1000</v>
      </c>
      <c r="F73" s="12" t="str">
        <f>中转old!AC79</f>
        <v>[{"ItemId":50004,"Num":240000}]</v>
      </c>
      <c r="G73" s="12" t="str">
        <f>中转old!AJ79</f>
        <v>[{"ItemId":50004,"Num":720000}]</v>
      </c>
    </row>
    <row r="74" spans="1:7" x14ac:dyDescent="0.15">
      <c r="A74" s="12">
        <v>70</v>
      </c>
      <c r="B74" s="12">
        <v>70</v>
      </c>
      <c r="C74" s="12">
        <v>1</v>
      </c>
      <c r="D74" s="11">
        <v>0</v>
      </c>
      <c r="E74" s="11">
        <v>1000</v>
      </c>
      <c r="F74" s="12" t="str">
        <f>中转old!AC80</f>
        <v>[{"ItemId":30004,"Num":7}]</v>
      </c>
      <c r="G74" s="12" t="str">
        <f>中转old!AJ80</f>
        <v>[{"ItemId":30004,"Num":35}]</v>
      </c>
    </row>
    <row r="75" spans="1:7" x14ac:dyDescent="0.15">
      <c r="A75" s="12">
        <v>71</v>
      </c>
      <c r="B75" s="12">
        <v>71</v>
      </c>
      <c r="C75" s="11">
        <v>1</v>
      </c>
      <c r="D75" s="12">
        <v>0</v>
      </c>
      <c r="E75" s="12">
        <v>1000</v>
      </c>
      <c r="F75" s="12" t="str">
        <f>中转old!AC81</f>
        <v>[{"ItemId":50005,"Num":136}]</v>
      </c>
      <c r="G75" s="12" t="str">
        <f>中转old!AJ81</f>
        <v>[{"ItemId":50005,"Num":408}]</v>
      </c>
    </row>
    <row r="76" spans="1:7" x14ac:dyDescent="0.15">
      <c r="A76" s="12">
        <v>72</v>
      </c>
      <c r="B76" s="12">
        <v>72</v>
      </c>
      <c r="C76" s="12">
        <v>1</v>
      </c>
      <c r="D76" s="11">
        <v>0</v>
      </c>
      <c r="E76" s="11">
        <v>1000</v>
      </c>
      <c r="F76" s="12" t="str">
        <f>中转old!AC82</f>
        <v>[{"ItemId":20001,"Num":20}]</v>
      </c>
      <c r="G76" s="12" t="str">
        <f>中转old!AJ82</f>
        <v>[{"ItemId":20001,"Num":60}]</v>
      </c>
    </row>
    <row r="77" spans="1:7" x14ac:dyDescent="0.15">
      <c r="A77" s="12">
        <v>73</v>
      </c>
      <c r="B77" s="12">
        <v>73</v>
      </c>
      <c r="C77" s="11">
        <v>1</v>
      </c>
      <c r="D77" s="12">
        <v>0</v>
      </c>
      <c r="E77" s="12">
        <v>1000</v>
      </c>
      <c r="F77" s="12" t="str">
        <f>中转old!AC83</f>
        <v>[{"ItemId":50004,"Num":140000}]</v>
      </c>
      <c r="G77" s="12" t="str">
        <f>中转old!AJ83</f>
        <v>[{"ItemId":50004,"Num":420000}]</v>
      </c>
    </row>
    <row r="78" spans="1:7" x14ac:dyDescent="0.15">
      <c r="A78" s="12">
        <v>74</v>
      </c>
      <c r="B78" s="12">
        <v>74</v>
      </c>
      <c r="C78" s="12">
        <v>1</v>
      </c>
      <c r="D78" s="11">
        <v>0</v>
      </c>
      <c r="E78" s="11">
        <v>1000</v>
      </c>
      <c r="F78" s="12" t="str">
        <f>中转old!AC84</f>
        <v>[{"ItemId":50004,"Num":280000}]</v>
      </c>
      <c r="G78" s="12" t="str">
        <f>中转old!AJ84</f>
        <v>[{"ItemId":50004,"Num":840000}]</v>
      </c>
    </row>
    <row r="79" spans="1:7" x14ac:dyDescent="0.15">
      <c r="A79" s="12">
        <v>75</v>
      </c>
      <c r="B79" s="12">
        <v>75</v>
      </c>
      <c r="C79" s="11">
        <v>1</v>
      </c>
      <c r="D79" s="12">
        <v>1</v>
      </c>
      <c r="E79" s="12">
        <v>1000</v>
      </c>
      <c r="F79" s="12" t="str">
        <f>中转old!AC85</f>
        <v>[{"ItemId":10002,"Num":2}]</v>
      </c>
      <c r="G79" s="12" t="str">
        <f>中转old!AJ85</f>
        <v>[{"ItemId":10002,"Num":4}]</v>
      </c>
    </row>
    <row r="80" spans="1:7" x14ac:dyDescent="0.15">
      <c r="A80" s="12">
        <v>76</v>
      </c>
      <c r="B80" s="12">
        <v>76</v>
      </c>
      <c r="C80" s="12">
        <v>1</v>
      </c>
      <c r="D80" s="11">
        <v>0</v>
      </c>
      <c r="E80" s="11">
        <v>1000</v>
      </c>
      <c r="F80" s="12" t="str">
        <f>中转old!AC86</f>
        <v>[{"ItemId":50005,"Num":138}]</v>
      </c>
      <c r="G80" s="12" t="str">
        <f>中转old!AJ86</f>
        <v>[{"ItemId":50005,"Num":414}]</v>
      </c>
    </row>
    <row r="81" spans="1:7" x14ac:dyDescent="0.15">
      <c r="A81" s="12">
        <v>77</v>
      </c>
      <c r="B81" s="12">
        <v>77</v>
      </c>
      <c r="C81" s="11">
        <v>1</v>
      </c>
      <c r="D81" s="12">
        <v>0</v>
      </c>
      <c r="E81" s="12">
        <v>1000</v>
      </c>
      <c r="F81" s="12" t="str">
        <f>中转old!AC87</f>
        <v>[{"ItemId":20001,"Num":20}]</v>
      </c>
      <c r="G81" s="12" t="str">
        <f>中转old!AJ87</f>
        <v>[{"ItemId":20001,"Num":60}]</v>
      </c>
    </row>
    <row r="82" spans="1:7" x14ac:dyDescent="0.15">
      <c r="A82" s="12">
        <v>78</v>
      </c>
      <c r="B82" s="12">
        <v>78</v>
      </c>
      <c r="C82" s="12">
        <v>1</v>
      </c>
      <c r="D82" s="11">
        <v>0</v>
      </c>
      <c r="E82" s="11">
        <v>1000</v>
      </c>
      <c r="F82" s="12" t="str">
        <f>中转old!AC88</f>
        <v>[{"ItemId":50004,"Num":160000}]</v>
      </c>
      <c r="G82" s="12" t="str">
        <f>中转old!AJ88</f>
        <v>[{"ItemId":50004,"Num":480000}]</v>
      </c>
    </row>
    <row r="83" spans="1:7" x14ac:dyDescent="0.15">
      <c r="A83" s="12">
        <v>79</v>
      </c>
      <c r="B83" s="12">
        <v>79</v>
      </c>
      <c r="C83" s="11">
        <v>1</v>
      </c>
      <c r="D83" s="12">
        <v>0</v>
      </c>
      <c r="E83" s="12">
        <v>1000</v>
      </c>
      <c r="F83" s="12" t="str">
        <f>中转old!AC89</f>
        <v>[{"ItemId":50004,"Num":320000}]</v>
      </c>
      <c r="G83" s="12" t="str">
        <f>中转old!AJ89</f>
        <v>[{"ItemId":50004,"Num":960000}]</v>
      </c>
    </row>
    <row r="84" spans="1:7" x14ac:dyDescent="0.15">
      <c r="A84" s="12">
        <v>80</v>
      </c>
      <c r="B84" s="12">
        <v>80</v>
      </c>
      <c r="C84" s="12">
        <v>1</v>
      </c>
      <c r="D84" s="11">
        <v>0</v>
      </c>
      <c r="E84" s="11">
        <v>1000</v>
      </c>
      <c r="F84" s="12" t="str">
        <f>中转old!AC90</f>
        <v>[{"ItemId":30001,"Num":7}]</v>
      </c>
      <c r="G84" s="12" t="str">
        <f>中转old!AJ90</f>
        <v>[{"ItemId":30001,"Num":35}]</v>
      </c>
    </row>
    <row r="85" spans="1:7" x14ac:dyDescent="0.15">
      <c r="A85" s="12">
        <v>81</v>
      </c>
      <c r="B85" s="12">
        <v>81</v>
      </c>
      <c r="C85" s="11">
        <v>1</v>
      </c>
      <c r="D85" s="12">
        <v>0</v>
      </c>
      <c r="E85" s="12">
        <v>1000</v>
      </c>
      <c r="F85" s="12" t="str">
        <f>中转old!AC91</f>
        <v>[{"ItemId":50005,"Num":140}]</v>
      </c>
      <c r="G85" s="12" t="str">
        <f>中转old!AJ91</f>
        <v>[{"ItemId":50005,"Num":420}]</v>
      </c>
    </row>
    <row r="86" spans="1:7" x14ac:dyDescent="0.15">
      <c r="A86" s="12">
        <v>82</v>
      </c>
      <c r="B86" s="12">
        <v>82</v>
      </c>
      <c r="C86" s="12">
        <v>1</v>
      </c>
      <c r="D86" s="11">
        <v>0</v>
      </c>
      <c r="E86" s="11">
        <v>1000</v>
      </c>
      <c r="F86" s="12" t="str">
        <f>中转old!AC92</f>
        <v>[{"ItemId":20001,"Num":20}]</v>
      </c>
      <c r="G86" s="12" t="str">
        <f>中转old!AJ92</f>
        <v>[{"ItemId":20001,"Num":60}]</v>
      </c>
    </row>
    <row r="87" spans="1:7" x14ac:dyDescent="0.15">
      <c r="A87" s="12">
        <v>83</v>
      </c>
      <c r="B87" s="12">
        <v>83</v>
      </c>
      <c r="C87" s="11">
        <v>1</v>
      </c>
      <c r="D87" s="12">
        <v>0</v>
      </c>
      <c r="E87" s="12">
        <v>1000</v>
      </c>
      <c r="F87" s="12" t="str">
        <f>中转old!AC93</f>
        <v>[{"ItemId":50004,"Num":180000}]</v>
      </c>
      <c r="G87" s="12" t="str">
        <f>中转old!AJ93</f>
        <v>[{"ItemId":50004,"Num":540000}]</v>
      </c>
    </row>
    <row r="88" spans="1:7" x14ac:dyDescent="0.15">
      <c r="A88" s="12">
        <v>84</v>
      </c>
      <c r="B88" s="12">
        <v>84</v>
      </c>
      <c r="C88" s="12">
        <v>1</v>
      </c>
      <c r="D88" s="11">
        <v>0</v>
      </c>
      <c r="E88" s="11">
        <v>1000</v>
      </c>
      <c r="F88" s="12" t="str">
        <f>中转old!AC94</f>
        <v>[{"ItemId":50004,"Num":360000}]</v>
      </c>
      <c r="G88" s="12" t="str">
        <f>中转old!AJ94</f>
        <v>[{"ItemId":50004,"Num":1080000}]</v>
      </c>
    </row>
    <row r="89" spans="1:7" x14ac:dyDescent="0.15">
      <c r="A89" s="12">
        <v>85</v>
      </c>
      <c r="B89" s="12">
        <v>85</v>
      </c>
      <c r="C89" s="11">
        <v>1</v>
      </c>
      <c r="D89" s="12">
        <v>0</v>
      </c>
      <c r="E89" s="12">
        <v>1000</v>
      </c>
      <c r="F89" s="12" t="str">
        <f>中转old!AC95</f>
        <v>[{"ItemId":30002,"Num":7}]</v>
      </c>
      <c r="G89" s="12" t="str">
        <f>中转old!AJ95</f>
        <v>[{"ItemId":30002,"Num":35}]</v>
      </c>
    </row>
    <row r="90" spans="1:7" x14ac:dyDescent="0.15">
      <c r="A90" s="12">
        <v>86</v>
      </c>
      <c r="B90" s="12">
        <v>86</v>
      </c>
      <c r="C90" s="12">
        <v>1</v>
      </c>
      <c r="D90" s="11">
        <v>0</v>
      </c>
      <c r="E90" s="11">
        <v>1000</v>
      </c>
      <c r="F90" s="12" t="str">
        <f>中转old!AC96</f>
        <v>[{"ItemId":50005,"Num":142}]</v>
      </c>
      <c r="G90" s="12" t="str">
        <f>中转old!AJ96</f>
        <v>[{"ItemId":50005,"Num":426}]</v>
      </c>
    </row>
    <row r="91" spans="1:7" x14ac:dyDescent="0.15">
      <c r="A91" s="12">
        <v>87</v>
      </c>
      <c r="B91" s="12">
        <v>87</v>
      </c>
      <c r="C91" s="11">
        <v>1</v>
      </c>
      <c r="D91" s="12">
        <v>0</v>
      </c>
      <c r="E91" s="12">
        <v>1000</v>
      </c>
      <c r="F91" s="12" t="str">
        <f>中转old!AC97</f>
        <v>[{"ItemId":20001,"Num":20}]</v>
      </c>
      <c r="G91" s="12" t="str">
        <f>中转old!AJ97</f>
        <v>[{"ItemId":20001,"Num":60}]</v>
      </c>
    </row>
    <row r="92" spans="1:7" x14ac:dyDescent="0.15">
      <c r="A92" s="12">
        <v>88</v>
      </c>
      <c r="B92" s="12">
        <v>88</v>
      </c>
      <c r="C92" s="12">
        <v>1</v>
      </c>
      <c r="D92" s="11">
        <v>0</v>
      </c>
      <c r="E92" s="11">
        <v>1000</v>
      </c>
      <c r="F92" s="12" t="str">
        <f>中转old!AC98</f>
        <v>[{"ItemId":50004,"Num":200000}]</v>
      </c>
      <c r="G92" s="12" t="str">
        <f>中转old!AJ98</f>
        <v>[{"ItemId":50004,"Num":600000}]</v>
      </c>
    </row>
    <row r="93" spans="1:7" x14ac:dyDescent="0.15">
      <c r="A93" s="12">
        <v>89</v>
      </c>
      <c r="B93" s="12">
        <v>89</v>
      </c>
      <c r="C93" s="11">
        <v>1</v>
      </c>
      <c r="D93" s="12">
        <v>0</v>
      </c>
      <c r="E93" s="12">
        <v>1000</v>
      </c>
      <c r="F93" s="12" t="str">
        <f>中转old!AC99</f>
        <v>[{"ItemId":50004,"Num":400000}]</v>
      </c>
      <c r="G93" s="12" t="str">
        <f>中转old!AJ99</f>
        <v>[{"ItemId":50004,"Num":1200000}]</v>
      </c>
    </row>
    <row r="94" spans="1:7" x14ac:dyDescent="0.15">
      <c r="A94" s="12">
        <v>90</v>
      </c>
      <c r="B94" s="12">
        <v>90</v>
      </c>
      <c r="C94" s="12">
        <v>1</v>
      </c>
      <c r="D94" s="11">
        <v>0</v>
      </c>
      <c r="E94" s="11">
        <v>1000</v>
      </c>
      <c r="F94" s="12" t="str">
        <f>中转old!AC100</f>
        <v>[{"ItemId":30003,"Num":7}]</v>
      </c>
      <c r="G94" s="12" t="str">
        <f>中转old!AJ100</f>
        <v>[{"ItemId":30003,"Num":35}]</v>
      </c>
    </row>
    <row r="95" spans="1:7" x14ac:dyDescent="0.15">
      <c r="A95" s="12">
        <v>91</v>
      </c>
      <c r="B95" s="12">
        <v>91</v>
      </c>
      <c r="C95" s="11">
        <v>1</v>
      </c>
      <c r="D95" s="12">
        <v>0</v>
      </c>
      <c r="E95" s="12">
        <v>1000</v>
      </c>
      <c r="F95" s="12" t="str">
        <f>中转old!AC101</f>
        <v>[{"ItemId":50005,"Num":142}]</v>
      </c>
      <c r="G95" s="12" t="str">
        <f>中转old!AJ101</f>
        <v>[{"ItemId":50005,"Num":426}]</v>
      </c>
    </row>
    <row r="96" spans="1:7" x14ac:dyDescent="0.15">
      <c r="A96" s="12">
        <v>92</v>
      </c>
      <c r="B96" s="12">
        <v>92</v>
      </c>
      <c r="C96" s="12">
        <v>1</v>
      </c>
      <c r="D96" s="11">
        <v>0</v>
      </c>
      <c r="E96" s="11">
        <v>1000</v>
      </c>
      <c r="F96" s="12" t="str">
        <f>中转old!AC102</f>
        <v>[{"ItemId":20001,"Num":20}]</v>
      </c>
      <c r="G96" s="12" t="str">
        <f>中转old!AJ102</f>
        <v>[{"ItemId":20001,"Num":60}]</v>
      </c>
    </row>
    <row r="97" spans="1:7" x14ac:dyDescent="0.15">
      <c r="A97" s="12">
        <v>93</v>
      </c>
      <c r="B97" s="12">
        <v>93</v>
      </c>
      <c r="C97" s="11">
        <v>1</v>
      </c>
      <c r="D97" s="12">
        <v>0</v>
      </c>
      <c r="E97" s="12">
        <v>1000</v>
      </c>
      <c r="F97" s="12" t="str">
        <f>中转old!AC103</f>
        <v>[{"ItemId":50004,"Num":250000}]</v>
      </c>
      <c r="G97" s="12" t="str">
        <f>中转old!AJ103</f>
        <v>[{"ItemId":50004,"Num":750000}]</v>
      </c>
    </row>
    <row r="98" spans="1:7" x14ac:dyDescent="0.15">
      <c r="A98" s="12">
        <v>94</v>
      </c>
      <c r="B98" s="12">
        <v>94</v>
      </c>
      <c r="C98" s="12">
        <v>1</v>
      </c>
      <c r="D98" s="11">
        <v>0</v>
      </c>
      <c r="E98" s="11">
        <v>1000</v>
      </c>
      <c r="F98" s="12" t="str">
        <f>中转old!AC104</f>
        <v>[{"ItemId":50004,"Num":450000}]</v>
      </c>
      <c r="G98" s="12" t="str">
        <f>中转old!AJ104</f>
        <v>[{"ItemId":50004,"Num":1500000}]</v>
      </c>
    </row>
    <row r="99" spans="1:7" x14ac:dyDescent="0.15">
      <c r="A99" s="12">
        <v>95</v>
      </c>
      <c r="B99" s="12">
        <v>95</v>
      </c>
      <c r="C99" s="11">
        <v>1</v>
      </c>
      <c r="D99" s="12">
        <v>0</v>
      </c>
      <c r="E99" s="12">
        <v>1000</v>
      </c>
      <c r="F99" s="12" t="str">
        <f>中转old!AC105</f>
        <v>[{"ItemId":30004,"Num":7}]</v>
      </c>
      <c r="G99" s="12" t="str">
        <f>中转old!AJ105</f>
        <v>[{"ItemId":30004,"Num":35}]</v>
      </c>
    </row>
    <row r="100" spans="1:7" x14ac:dyDescent="0.15">
      <c r="A100" s="12">
        <v>96</v>
      </c>
      <c r="B100" s="12">
        <v>96</v>
      </c>
      <c r="C100" s="12">
        <v>1</v>
      </c>
      <c r="D100" s="11">
        <v>0</v>
      </c>
      <c r="E100" s="11">
        <v>1000</v>
      </c>
      <c r="F100" s="12" t="str">
        <f>中转old!AC106</f>
        <v>[{"ItemId":50005,"Num":145}]</v>
      </c>
      <c r="G100" s="12" t="str">
        <f>中转old!AJ106</f>
        <v>[{"ItemId":50005,"Num":435}]</v>
      </c>
    </row>
    <row r="101" spans="1:7" x14ac:dyDescent="0.15">
      <c r="A101" s="12">
        <v>97</v>
      </c>
      <c r="B101" s="12">
        <v>97</v>
      </c>
      <c r="C101" s="11">
        <v>1</v>
      </c>
      <c r="D101" s="12">
        <v>0</v>
      </c>
      <c r="E101" s="12">
        <v>1000</v>
      </c>
      <c r="F101" s="12" t="str">
        <f>中转old!AC107</f>
        <v>[{"ItemId":20001,"Num":20}]</v>
      </c>
      <c r="G101" s="12" t="str">
        <f>中转old!AJ107</f>
        <v>[{"ItemId":20001,"Num":60}]</v>
      </c>
    </row>
    <row r="102" spans="1:7" x14ac:dyDescent="0.15">
      <c r="A102" s="12">
        <v>98</v>
      </c>
      <c r="B102" s="12">
        <v>98</v>
      </c>
      <c r="C102" s="12">
        <v>1</v>
      </c>
      <c r="D102" s="11">
        <v>0</v>
      </c>
      <c r="E102" s="11">
        <v>1000</v>
      </c>
      <c r="F102" s="12" t="str">
        <f>中转old!AC108</f>
        <v>[{"ItemId":50004,"Num":260000}]</v>
      </c>
      <c r="G102" s="12" t="str">
        <f>中转old!AJ108</f>
        <v>[{"ItemId":50004,"Num":780000}]</v>
      </c>
    </row>
    <row r="103" spans="1:7" x14ac:dyDescent="0.15">
      <c r="A103" s="12">
        <v>99</v>
      </c>
      <c r="B103" s="12">
        <v>99</v>
      </c>
      <c r="C103" s="11">
        <v>1</v>
      </c>
      <c r="D103" s="12">
        <v>0</v>
      </c>
      <c r="E103" s="12">
        <v>1000</v>
      </c>
      <c r="F103" s="12" t="str">
        <f>中转old!AC109</f>
        <v>[{"ItemId":50004,"Num":500000}]</v>
      </c>
      <c r="G103" s="12" t="str">
        <f>中转old!AJ109</f>
        <v>[{"ItemId":50004,"Num":1560000}]</v>
      </c>
    </row>
    <row r="104" spans="1:7" x14ac:dyDescent="0.15">
      <c r="A104" s="12">
        <v>100</v>
      </c>
      <c r="B104" s="12">
        <v>100</v>
      </c>
      <c r="C104" s="12">
        <v>1</v>
      </c>
      <c r="D104" s="11">
        <v>1</v>
      </c>
      <c r="E104" s="11">
        <v>1000</v>
      </c>
      <c r="F104" s="12" t="str">
        <f>中转old!AC110</f>
        <v>[{"ItemId":10002,"Num":2}]</v>
      </c>
      <c r="G104" s="12" t="str">
        <f>中转old!AJ110</f>
        <v>[{"ItemId":10002,"Num":4}]</v>
      </c>
    </row>
    <row r="105" spans="1:7" x14ac:dyDescent="0.15">
      <c r="A105" s="12">
        <f>C105*10000+B105</f>
        <v>20001</v>
      </c>
      <c r="B105" s="12">
        <v>1</v>
      </c>
      <c r="C105" s="12">
        <f>C5+1</f>
        <v>2</v>
      </c>
      <c r="D105" s="12">
        <f>D5</f>
        <v>0</v>
      </c>
      <c r="E105" s="12">
        <f t="shared" ref="E105:G105" si="0">E5</f>
        <v>1000</v>
      </c>
      <c r="F105" s="12" t="str">
        <f t="shared" si="0"/>
        <v>[{"ItemId":30001,"Num":7}]</v>
      </c>
      <c r="G105" s="12" t="str">
        <f t="shared" si="0"/>
        <v>[{"ItemId":30001,"Num":35}]</v>
      </c>
    </row>
    <row r="106" spans="1:7" x14ac:dyDescent="0.15">
      <c r="A106" s="12">
        <f t="shared" ref="A106:A169" si="1">C106*10000+B106</f>
        <v>20002</v>
      </c>
      <c r="B106" s="12">
        <v>2</v>
      </c>
      <c r="C106" s="12">
        <f t="shared" ref="C106:C169" si="2">C6+1</f>
        <v>2</v>
      </c>
      <c r="D106" s="12">
        <f t="shared" ref="D106:G106" si="3">D6</f>
        <v>0</v>
      </c>
      <c r="E106" s="12">
        <f t="shared" si="3"/>
        <v>1000</v>
      </c>
      <c r="F106" s="12" t="str">
        <f t="shared" si="3"/>
        <v>[{"ItemId":20001,"Num":20}]</v>
      </c>
      <c r="G106" s="12" t="str">
        <f t="shared" si="3"/>
        <v>[{"ItemId":20001,"Num":60}]</v>
      </c>
    </row>
    <row r="107" spans="1:7" x14ac:dyDescent="0.15">
      <c r="A107" s="12">
        <f t="shared" si="1"/>
        <v>20003</v>
      </c>
      <c r="B107" s="12">
        <v>3</v>
      </c>
      <c r="C107" s="12">
        <f t="shared" si="2"/>
        <v>2</v>
      </c>
      <c r="D107" s="12">
        <f t="shared" ref="D107:G107" si="4">D7</f>
        <v>0</v>
      </c>
      <c r="E107" s="12">
        <f t="shared" si="4"/>
        <v>1000</v>
      </c>
      <c r="F107" s="12" t="str">
        <f t="shared" si="4"/>
        <v>[{"ItemId":50004,"Num":2500}]</v>
      </c>
      <c r="G107" s="12" t="str">
        <f t="shared" si="4"/>
        <v>[{"ItemId":50004,"Num":7500}]</v>
      </c>
    </row>
    <row r="108" spans="1:7" x14ac:dyDescent="0.15">
      <c r="A108" s="12">
        <f t="shared" si="1"/>
        <v>20004</v>
      </c>
      <c r="B108" s="12">
        <v>4</v>
      </c>
      <c r="C108" s="12">
        <f t="shared" si="2"/>
        <v>2</v>
      </c>
      <c r="D108" s="12">
        <f t="shared" ref="D108:G108" si="5">D8</f>
        <v>0</v>
      </c>
      <c r="E108" s="12">
        <f t="shared" si="5"/>
        <v>1000</v>
      </c>
      <c r="F108" s="12" t="str">
        <f t="shared" si="5"/>
        <v>[{"ItemId":50004,"Num":5000}]</v>
      </c>
      <c r="G108" s="12" t="str">
        <f t="shared" si="5"/>
        <v>[{"ItemId":50004,"Num":15000}]</v>
      </c>
    </row>
    <row r="109" spans="1:7" x14ac:dyDescent="0.15">
      <c r="A109" s="12">
        <f t="shared" si="1"/>
        <v>20005</v>
      </c>
      <c r="B109" s="12">
        <v>5</v>
      </c>
      <c r="C109" s="12">
        <f t="shared" si="2"/>
        <v>2</v>
      </c>
      <c r="D109" s="12">
        <f t="shared" ref="D109:G109" si="6">D9</f>
        <v>0</v>
      </c>
      <c r="E109" s="12">
        <f t="shared" si="6"/>
        <v>1000</v>
      </c>
      <c r="F109" s="12" t="str">
        <f t="shared" si="6"/>
        <v>[{"ItemId":30002,"Num":7}]</v>
      </c>
      <c r="G109" s="12" t="str">
        <f t="shared" si="6"/>
        <v>[{"ItemId":30002,"Num":35}]</v>
      </c>
    </row>
    <row r="110" spans="1:7" x14ac:dyDescent="0.15">
      <c r="A110" s="12">
        <f t="shared" si="1"/>
        <v>20006</v>
      </c>
      <c r="B110" s="12">
        <v>6</v>
      </c>
      <c r="C110" s="12">
        <f t="shared" si="2"/>
        <v>2</v>
      </c>
      <c r="D110" s="12">
        <f t="shared" ref="D110:G110" si="7">D10</f>
        <v>0</v>
      </c>
      <c r="E110" s="12">
        <f t="shared" si="7"/>
        <v>1000</v>
      </c>
      <c r="F110" s="12" t="str">
        <f t="shared" si="7"/>
        <v>[{"ItemId":50005,"Num":102}]</v>
      </c>
      <c r="G110" s="12" t="str">
        <f t="shared" si="7"/>
        <v>[{"ItemId":50005,"Num":306}]</v>
      </c>
    </row>
    <row r="111" spans="1:7" x14ac:dyDescent="0.15">
      <c r="A111" s="12">
        <f t="shared" si="1"/>
        <v>20007</v>
      </c>
      <c r="B111" s="12">
        <v>7</v>
      </c>
      <c r="C111" s="12">
        <f t="shared" si="2"/>
        <v>2</v>
      </c>
      <c r="D111" s="12">
        <f t="shared" ref="D111:G111" si="8">D11</f>
        <v>0</v>
      </c>
      <c r="E111" s="12">
        <f t="shared" si="8"/>
        <v>1000</v>
      </c>
      <c r="F111" s="12" t="str">
        <f t="shared" si="8"/>
        <v>[{"ItemId":20001,"Num":20}]</v>
      </c>
      <c r="G111" s="12" t="str">
        <f t="shared" si="8"/>
        <v>[{"ItemId":20001,"Num":60}]</v>
      </c>
    </row>
    <row r="112" spans="1:7" x14ac:dyDescent="0.15">
      <c r="A112" s="12">
        <f t="shared" si="1"/>
        <v>20008</v>
      </c>
      <c r="B112" s="12">
        <v>8</v>
      </c>
      <c r="C112" s="12">
        <f t="shared" si="2"/>
        <v>2</v>
      </c>
      <c r="D112" s="12">
        <f t="shared" ref="D112:G112" si="9">D12</f>
        <v>0</v>
      </c>
      <c r="E112" s="12">
        <f t="shared" si="9"/>
        <v>1000</v>
      </c>
      <c r="F112" s="12" t="str">
        <f t="shared" si="9"/>
        <v>[{"ItemId":50004,"Num":5000}]</v>
      </c>
      <c r="G112" s="12" t="str">
        <f t="shared" si="9"/>
        <v>[{"ItemId":50004,"Num":15000}]</v>
      </c>
    </row>
    <row r="113" spans="1:7" x14ac:dyDescent="0.15">
      <c r="A113" s="12">
        <f t="shared" si="1"/>
        <v>20009</v>
      </c>
      <c r="B113" s="12">
        <v>9</v>
      </c>
      <c r="C113" s="12">
        <f t="shared" si="2"/>
        <v>2</v>
      </c>
      <c r="D113" s="12">
        <f t="shared" ref="D113:G113" si="10">D13</f>
        <v>0</v>
      </c>
      <c r="E113" s="12">
        <f t="shared" si="10"/>
        <v>1000</v>
      </c>
      <c r="F113" s="12" t="str">
        <f t="shared" si="10"/>
        <v>[{"ItemId":50004,"Num":10000}]</v>
      </c>
      <c r="G113" s="12" t="str">
        <f t="shared" si="10"/>
        <v>[{"ItemId":50004,"Num":30000}]</v>
      </c>
    </row>
    <row r="114" spans="1:7" x14ac:dyDescent="0.15">
      <c r="A114" s="12">
        <f t="shared" si="1"/>
        <v>20010</v>
      </c>
      <c r="B114" s="12">
        <v>10</v>
      </c>
      <c r="C114" s="12">
        <f t="shared" si="2"/>
        <v>2</v>
      </c>
      <c r="D114" s="12">
        <f t="shared" ref="D114:G114" si="11">D14</f>
        <v>1</v>
      </c>
      <c r="E114" s="12">
        <f t="shared" si="11"/>
        <v>1000</v>
      </c>
      <c r="F114" s="12" t="str">
        <f t="shared" si="11"/>
        <v>[{"ItemId":10002,"Num":2}]</v>
      </c>
      <c r="G114" s="12" t="str">
        <f t="shared" si="11"/>
        <v>[{"ItemId":10002,"Num":4}]</v>
      </c>
    </row>
    <row r="115" spans="1:7" x14ac:dyDescent="0.15">
      <c r="A115" s="12">
        <f t="shared" si="1"/>
        <v>20011</v>
      </c>
      <c r="B115" s="12">
        <v>11</v>
      </c>
      <c r="C115" s="12">
        <f t="shared" si="2"/>
        <v>2</v>
      </c>
      <c r="D115" s="12">
        <f t="shared" ref="D115:G115" si="12">D15</f>
        <v>0</v>
      </c>
      <c r="E115" s="12">
        <f t="shared" si="12"/>
        <v>1000</v>
      </c>
      <c r="F115" s="12" t="str">
        <f t="shared" si="12"/>
        <v>[{"ItemId":50005,"Num":106}]</v>
      </c>
      <c r="G115" s="12" t="str">
        <f t="shared" si="12"/>
        <v>[{"ItemId":50005,"Num":530}]</v>
      </c>
    </row>
    <row r="116" spans="1:7" x14ac:dyDescent="0.15">
      <c r="A116" s="12">
        <f t="shared" si="1"/>
        <v>20012</v>
      </c>
      <c r="B116" s="12">
        <v>12</v>
      </c>
      <c r="C116" s="12">
        <f t="shared" si="2"/>
        <v>2</v>
      </c>
      <c r="D116" s="12">
        <f t="shared" ref="D116:G116" si="13">D16</f>
        <v>0</v>
      </c>
      <c r="E116" s="12">
        <f t="shared" si="13"/>
        <v>1000</v>
      </c>
      <c r="F116" s="12" t="str">
        <f t="shared" si="13"/>
        <v>[{"ItemId":20001,"Num":20}]</v>
      </c>
      <c r="G116" s="12" t="str">
        <f t="shared" si="13"/>
        <v>[{"ItemId":20001,"Num":60}]</v>
      </c>
    </row>
    <row r="117" spans="1:7" x14ac:dyDescent="0.15">
      <c r="A117" s="12">
        <f t="shared" si="1"/>
        <v>20013</v>
      </c>
      <c r="B117" s="12">
        <v>13</v>
      </c>
      <c r="C117" s="12">
        <f t="shared" si="2"/>
        <v>2</v>
      </c>
      <c r="D117" s="12">
        <f t="shared" ref="D117:G117" si="14">D17</f>
        <v>0</v>
      </c>
      <c r="E117" s="12">
        <f t="shared" si="14"/>
        <v>1000</v>
      </c>
      <c r="F117" s="12" t="str">
        <f t="shared" si="14"/>
        <v>[{"ItemId":50004,"Num":12500}]</v>
      </c>
      <c r="G117" s="12" t="str">
        <f t="shared" si="14"/>
        <v>[{"ItemId":50004,"Num":37500}]</v>
      </c>
    </row>
    <row r="118" spans="1:7" x14ac:dyDescent="0.15">
      <c r="A118" s="12">
        <f t="shared" si="1"/>
        <v>20014</v>
      </c>
      <c r="B118" s="12">
        <v>14</v>
      </c>
      <c r="C118" s="12">
        <f t="shared" si="2"/>
        <v>2</v>
      </c>
      <c r="D118" s="12">
        <f t="shared" ref="D118:G118" si="15">D18</f>
        <v>0</v>
      </c>
      <c r="E118" s="12">
        <f t="shared" si="15"/>
        <v>1000</v>
      </c>
      <c r="F118" s="12" t="str">
        <f t="shared" si="15"/>
        <v>[{"ItemId":50004,"Num":25000}]</v>
      </c>
      <c r="G118" s="12" t="str">
        <f t="shared" si="15"/>
        <v>[{"ItemId":50004,"Num":75000}]</v>
      </c>
    </row>
    <row r="119" spans="1:7" x14ac:dyDescent="0.15">
      <c r="A119" s="12">
        <f t="shared" si="1"/>
        <v>20015</v>
      </c>
      <c r="B119" s="12">
        <v>15</v>
      </c>
      <c r="C119" s="12">
        <f t="shared" si="2"/>
        <v>2</v>
      </c>
      <c r="D119" s="12">
        <f t="shared" ref="D119:G119" si="16">D19</f>
        <v>0</v>
      </c>
      <c r="E119" s="12">
        <f t="shared" si="16"/>
        <v>1000</v>
      </c>
      <c r="F119" s="12" t="str">
        <f t="shared" si="16"/>
        <v>[{"ItemId":30003,"Num":7}]</v>
      </c>
      <c r="G119" s="12" t="str">
        <f t="shared" si="16"/>
        <v>[{"ItemId":30003,"Num":35}]</v>
      </c>
    </row>
    <row r="120" spans="1:7" x14ac:dyDescent="0.15">
      <c r="A120" s="12">
        <f t="shared" si="1"/>
        <v>20016</v>
      </c>
      <c r="B120" s="12">
        <v>16</v>
      </c>
      <c r="C120" s="12">
        <f t="shared" si="2"/>
        <v>2</v>
      </c>
      <c r="D120" s="12">
        <f t="shared" ref="D120:G120" si="17">D20</f>
        <v>0</v>
      </c>
      <c r="E120" s="12">
        <f t="shared" si="17"/>
        <v>1000</v>
      </c>
      <c r="F120" s="12" t="str">
        <f t="shared" si="17"/>
        <v>[{"ItemId":50005,"Num":111}]</v>
      </c>
      <c r="G120" s="12" t="str">
        <f t="shared" si="17"/>
        <v>[{"ItemId":50005,"Num":333}]</v>
      </c>
    </row>
    <row r="121" spans="1:7" x14ac:dyDescent="0.15">
      <c r="A121" s="12">
        <f t="shared" si="1"/>
        <v>20017</v>
      </c>
      <c r="B121" s="12">
        <v>17</v>
      </c>
      <c r="C121" s="12">
        <f t="shared" si="2"/>
        <v>2</v>
      </c>
      <c r="D121" s="12">
        <f t="shared" ref="D121:G121" si="18">D21</f>
        <v>0</v>
      </c>
      <c r="E121" s="12">
        <f t="shared" si="18"/>
        <v>1000</v>
      </c>
      <c r="F121" s="12" t="str">
        <f t="shared" si="18"/>
        <v>[{"ItemId":20001,"Num":20}]</v>
      </c>
      <c r="G121" s="12" t="str">
        <f t="shared" si="18"/>
        <v>[{"ItemId":20001,"Num":60}]</v>
      </c>
    </row>
    <row r="122" spans="1:7" x14ac:dyDescent="0.15">
      <c r="A122" s="12">
        <f t="shared" si="1"/>
        <v>20018</v>
      </c>
      <c r="B122" s="12">
        <v>18</v>
      </c>
      <c r="C122" s="12">
        <f t="shared" si="2"/>
        <v>2</v>
      </c>
      <c r="D122" s="12">
        <f t="shared" ref="D122:G122" si="19">D22</f>
        <v>0</v>
      </c>
      <c r="E122" s="12">
        <f t="shared" si="19"/>
        <v>1000</v>
      </c>
      <c r="F122" s="12" t="str">
        <f t="shared" si="19"/>
        <v>[{"ItemId":50004,"Num":20000}]</v>
      </c>
      <c r="G122" s="12" t="str">
        <f t="shared" si="19"/>
        <v>[{"ItemId":50004,"Num":60000}]</v>
      </c>
    </row>
    <row r="123" spans="1:7" x14ac:dyDescent="0.15">
      <c r="A123" s="12">
        <f t="shared" si="1"/>
        <v>20019</v>
      </c>
      <c r="B123" s="12">
        <v>19</v>
      </c>
      <c r="C123" s="12">
        <f t="shared" si="2"/>
        <v>2</v>
      </c>
      <c r="D123" s="12">
        <f t="shared" ref="D123:G123" si="20">D23</f>
        <v>0</v>
      </c>
      <c r="E123" s="12">
        <f t="shared" si="20"/>
        <v>1000</v>
      </c>
      <c r="F123" s="12" t="str">
        <f t="shared" si="20"/>
        <v>[{"ItemId":50004,"Num":40000}]</v>
      </c>
      <c r="G123" s="12" t="str">
        <f t="shared" si="20"/>
        <v>[{"ItemId":50004,"Num":120000}]</v>
      </c>
    </row>
    <row r="124" spans="1:7" x14ac:dyDescent="0.15">
      <c r="A124" s="12">
        <f t="shared" si="1"/>
        <v>20020</v>
      </c>
      <c r="B124" s="12">
        <v>20</v>
      </c>
      <c r="C124" s="12">
        <f t="shared" si="2"/>
        <v>2</v>
      </c>
      <c r="D124" s="12">
        <f t="shared" ref="D124:G124" si="21">D24</f>
        <v>0</v>
      </c>
      <c r="E124" s="12">
        <f t="shared" si="21"/>
        <v>1000</v>
      </c>
      <c r="F124" s="12" t="str">
        <f t="shared" si="21"/>
        <v>[{"ItemId":30004,"Num":7}]</v>
      </c>
      <c r="G124" s="12" t="str">
        <f t="shared" si="21"/>
        <v>[{"ItemId":30004,"Num":35}]</v>
      </c>
    </row>
    <row r="125" spans="1:7" x14ac:dyDescent="0.15">
      <c r="A125" s="12">
        <f t="shared" si="1"/>
        <v>20021</v>
      </c>
      <c r="B125" s="12">
        <v>21</v>
      </c>
      <c r="C125" s="12">
        <f t="shared" si="2"/>
        <v>2</v>
      </c>
      <c r="D125" s="12">
        <f t="shared" ref="D125:G125" si="22">D25</f>
        <v>0</v>
      </c>
      <c r="E125" s="12">
        <f t="shared" si="22"/>
        <v>1000</v>
      </c>
      <c r="F125" s="12" t="str">
        <f t="shared" si="22"/>
        <v>[{"ItemId":50005,"Num":114}]</v>
      </c>
      <c r="G125" s="12" t="str">
        <f t="shared" si="22"/>
        <v>[{"ItemId":50005,"Num":342}]</v>
      </c>
    </row>
    <row r="126" spans="1:7" x14ac:dyDescent="0.15">
      <c r="A126" s="12">
        <f t="shared" si="1"/>
        <v>20022</v>
      </c>
      <c r="B126" s="12">
        <v>22</v>
      </c>
      <c r="C126" s="12">
        <f t="shared" si="2"/>
        <v>2</v>
      </c>
      <c r="D126" s="12">
        <f t="shared" ref="D126:G126" si="23">D26</f>
        <v>0</v>
      </c>
      <c r="E126" s="12">
        <f t="shared" si="23"/>
        <v>1000</v>
      </c>
      <c r="F126" s="12" t="str">
        <f t="shared" si="23"/>
        <v>[{"ItemId":20001,"Num":20}]</v>
      </c>
      <c r="G126" s="12" t="str">
        <f t="shared" si="23"/>
        <v>[{"ItemId":20001,"Num":60}]</v>
      </c>
    </row>
    <row r="127" spans="1:7" x14ac:dyDescent="0.15">
      <c r="A127" s="12">
        <f t="shared" si="1"/>
        <v>20023</v>
      </c>
      <c r="B127" s="12">
        <v>23</v>
      </c>
      <c r="C127" s="12">
        <f t="shared" si="2"/>
        <v>2</v>
      </c>
      <c r="D127" s="12">
        <f t="shared" ref="D127:G127" si="24">D27</f>
        <v>0</v>
      </c>
      <c r="E127" s="12">
        <f t="shared" si="24"/>
        <v>1000</v>
      </c>
      <c r="F127" s="12" t="str">
        <f t="shared" si="24"/>
        <v>[{"ItemId":50004,"Num":30000}]</v>
      </c>
      <c r="G127" s="12" t="str">
        <f t="shared" si="24"/>
        <v>[{"ItemId":50004,"Num":90000}]</v>
      </c>
    </row>
    <row r="128" spans="1:7" x14ac:dyDescent="0.15">
      <c r="A128" s="12">
        <f t="shared" si="1"/>
        <v>20024</v>
      </c>
      <c r="B128" s="12">
        <v>24</v>
      </c>
      <c r="C128" s="12">
        <f t="shared" si="2"/>
        <v>2</v>
      </c>
      <c r="D128" s="12">
        <f t="shared" ref="D128:G128" si="25">D28</f>
        <v>0</v>
      </c>
      <c r="E128" s="12">
        <f t="shared" si="25"/>
        <v>1000</v>
      </c>
      <c r="F128" s="12" t="str">
        <f t="shared" si="25"/>
        <v>[{"ItemId":50004,"Num":60000}]</v>
      </c>
      <c r="G128" s="12" t="str">
        <f t="shared" si="25"/>
        <v>[{"ItemId":50004,"Num":180000}]</v>
      </c>
    </row>
    <row r="129" spans="1:7" x14ac:dyDescent="0.15">
      <c r="A129" s="12">
        <f t="shared" si="1"/>
        <v>20025</v>
      </c>
      <c r="B129" s="12">
        <v>25</v>
      </c>
      <c r="C129" s="12">
        <f t="shared" si="2"/>
        <v>2</v>
      </c>
      <c r="D129" s="12">
        <f t="shared" ref="D129:G129" si="26">D29</f>
        <v>1</v>
      </c>
      <c r="E129" s="12">
        <f t="shared" si="26"/>
        <v>1000</v>
      </c>
      <c r="F129" s="12" t="str">
        <f t="shared" si="26"/>
        <v>[{"ItemId":10002,"Num":2}]</v>
      </c>
      <c r="G129" s="12" t="str">
        <f t="shared" si="26"/>
        <v>[{"ItemId":10002,"Num":4}]</v>
      </c>
    </row>
    <row r="130" spans="1:7" x14ac:dyDescent="0.15">
      <c r="A130" s="12">
        <f t="shared" si="1"/>
        <v>20026</v>
      </c>
      <c r="B130" s="12">
        <v>26</v>
      </c>
      <c r="C130" s="12">
        <f t="shared" si="2"/>
        <v>2</v>
      </c>
      <c r="D130" s="12">
        <f t="shared" ref="D130:G130" si="27">D30</f>
        <v>0</v>
      </c>
      <c r="E130" s="12">
        <f t="shared" si="27"/>
        <v>1000</v>
      </c>
      <c r="F130" s="12" t="str">
        <f t="shared" si="27"/>
        <v>[{"ItemId":50005,"Num":117}]</v>
      </c>
      <c r="G130" s="12" t="str">
        <f t="shared" si="27"/>
        <v>[{"ItemId":50005,"Num":351}]</v>
      </c>
    </row>
    <row r="131" spans="1:7" x14ac:dyDescent="0.15">
      <c r="A131" s="12">
        <f t="shared" si="1"/>
        <v>20027</v>
      </c>
      <c r="B131" s="12">
        <v>27</v>
      </c>
      <c r="C131" s="12">
        <f t="shared" si="2"/>
        <v>2</v>
      </c>
      <c r="D131" s="12">
        <f t="shared" ref="D131:G131" si="28">D31</f>
        <v>0</v>
      </c>
      <c r="E131" s="12">
        <f t="shared" si="28"/>
        <v>1000</v>
      </c>
      <c r="F131" s="12" t="str">
        <f t="shared" si="28"/>
        <v>[{"ItemId":20001,"Num":20}]</v>
      </c>
      <c r="G131" s="12" t="str">
        <f t="shared" si="28"/>
        <v>[{"ItemId":20001,"Num":60}]</v>
      </c>
    </row>
    <row r="132" spans="1:7" x14ac:dyDescent="0.15">
      <c r="A132" s="12">
        <f t="shared" si="1"/>
        <v>20028</v>
      </c>
      <c r="B132" s="12">
        <v>28</v>
      </c>
      <c r="C132" s="12">
        <f t="shared" si="2"/>
        <v>2</v>
      </c>
      <c r="D132" s="12">
        <f t="shared" ref="D132:G132" si="29">D32</f>
        <v>0</v>
      </c>
      <c r="E132" s="12">
        <f t="shared" si="29"/>
        <v>1000</v>
      </c>
      <c r="F132" s="12" t="str">
        <f t="shared" si="29"/>
        <v>[{"ItemId":50004,"Num":40000}]</v>
      </c>
      <c r="G132" s="12" t="str">
        <f t="shared" si="29"/>
        <v>[{"ItemId":50004,"Num":120000}]</v>
      </c>
    </row>
    <row r="133" spans="1:7" x14ac:dyDescent="0.15">
      <c r="A133" s="12">
        <f t="shared" si="1"/>
        <v>20029</v>
      </c>
      <c r="B133" s="12">
        <v>29</v>
      </c>
      <c r="C133" s="12">
        <f t="shared" si="2"/>
        <v>2</v>
      </c>
      <c r="D133" s="12">
        <f t="shared" ref="D133:G133" si="30">D33</f>
        <v>0</v>
      </c>
      <c r="E133" s="12">
        <f t="shared" si="30"/>
        <v>1000</v>
      </c>
      <c r="F133" s="12" t="str">
        <f t="shared" si="30"/>
        <v>[{"ItemId":50004,"Num":80000}]</v>
      </c>
      <c r="G133" s="12" t="str">
        <f t="shared" si="30"/>
        <v>[{"ItemId":50004,"Num":240000}]</v>
      </c>
    </row>
    <row r="134" spans="1:7" x14ac:dyDescent="0.15">
      <c r="A134" s="12">
        <f t="shared" si="1"/>
        <v>20030</v>
      </c>
      <c r="B134" s="12">
        <v>30</v>
      </c>
      <c r="C134" s="12">
        <f t="shared" si="2"/>
        <v>2</v>
      </c>
      <c r="D134" s="12">
        <f t="shared" ref="D134:G134" si="31">D34</f>
        <v>0</v>
      </c>
      <c r="E134" s="12">
        <f t="shared" si="31"/>
        <v>1000</v>
      </c>
      <c r="F134" s="12" t="str">
        <f t="shared" si="31"/>
        <v>[{"ItemId":30001,"Num":7}]</v>
      </c>
      <c r="G134" s="12" t="str">
        <f t="shared" si="31"/>
        <v>[{"ItemId":30001,"Num":35}]</v>
      </c>
    </row>
    <row r="135" spans="1:7" x14ac:dyDescent="0.15">
      <c r="A135" s="12">
        <f t="shared" si="1"/>
        <v>20031</v>
      </c>
      <c r="B135" s="12">
        <v>31</v>
      </c>
      <c r="C135" s="12">
        <f t="shared" si="2"/>
        <v>2</v>
      </c>
      <c r="D135" s="12">
        <f t="shared" ref="D135:G135" si="32">D35</f>
        <v>0</v>
      </c>
      <c r="E135" s="12">
        <f t="shared" si="32"/>
        <v>1000</v>
      </c>
      <c r="F135" s="12" t="str">
        <f t="shared" si="32"/>
        <v>[{"ItemId":50005,"Num":119}]</v>
      </c>
      <c r="G135" s="12" t="str">
        <f t="shared" si="32"/>
        <v>[{"ItemId":50005,"Num":357}]</v>
      </c>
    </row>
    <row r="136" spans="1:7" x14ac:dyDescent="0.15">
      <c r="A136" s="12">
        <f t="shared" si="1"/>
        <v>20032</v>
      </c>
      <c r="B136" s="12">
        <v>32</v>
      </c>
      <c r="C136" s="12">
        <f t="shared" si="2"/>
        <v>2</v>
      </c>
      <c r="D136" s="12">
        <f t="shared" ref="D136:G136" si="33">D36</f>
        <v>0</v>
      </c>
      <c r="E136" s="12">
        <f t="shared" si="33"/>
        <v>1000</v>
      </c>
      <c r="F136" s="12" t="str">
        <f t="shared" si="33"/>
        <v>[{"ItemId":20001,"Num":20}]</v>
      </c>
      <c r="G136" s="12" t="str">
        <f t="shared" si="33"/>
        <v>[{"ItemId":20001,"Num":60}]</v>
      </c>
    </row>
    <row r="137" spans="1:7" x14ac:dyDescent="0.15">
      <c r="A137" s="12">
        <f t="shared" si="1"/>
        <v>20033</v>
      </c>
      <c r="B137" s="12">
        <v>33</v>
      </c>
      <c r="C137" s="12">
        <f t="shared" si="2"/>
        <v>2</v>
      </c>
      <c r="D137" s="12">
        <f t="shared" ref="D137:G137" si="34">D37</f>
        <v>0</v>
      </c>
      <c r="E137" s="12">
        <f t="shared" si="34"/>
        <v>1000</v>
      </c>
      <c r="F137" s="12" t="str">
        <f t="shared" si="34"/>
        <v>[{"ItemId":50004,"Num":50000}]</v>
      </c>
      <c r="G137" s="12" t="str">
        <f t="shared" si="34"/>
        <v>[{"ItemId":50004,"Num":150000}]</v>
      </c>
    </row>
    <row r="138" spans="1:7" x14ac:dyDescent="0.15">
      <c r="A138" s="12">
        <f t="shared" si="1"/>
        <v>20034</v>
      </c>
      <c r="B138" s="12">
        <v>34</v>
      </c>
      <c r="C138" s="12">
        <f t="shared" si="2"/>
        <v>2</v>
      </c>
      <c r="D138" s="12">
        <f t="shared" ref="D138:G138" si="35">D38</f>
        <v>0</v>
      </c>
      <c r="E138" s="12">
        <f t="shared" si="35"/>
        <v>1000</v>
      </c>
      <c r="F138" s="12" t="str">
        <f t="shared" si="35"/>
        <v>[{"ItemId":50004,"Num":100000}]</v>
      </c>
      <c r="G138" s="12" t="str">
        <f t="shared" si="35"/>
        <v>[{"ItemId":50004,"Num":300000}]</v>
      </c>
    </row>
    <row r="139" spans="1:7" x14ac:dyDescent="0.15">
      <c r="A139" s="12">
        <f t="shared" si="1"/>
        <v>20035</v>
      </c>
      <c r="B139" s="12">
        <v>35</v>
      </c>
      <c r="C139" s="12">
        <f t="shared" si="2"/>
        <v>2</v>
      </c>
      <c r="D139" s="12">
        <f t="shared" ref="D139:G139" si="36">D39</f>
        <v>0</v>
      </c>
      <c r="E139" s="12">
        <f t="shared" si="36"/>
        <v>1000</v>
      </c>
      <c r="F139" s="12" t="str">
        <f t="shared" si="36"/>
        <v>[{"ItemId":30002,"Num":7}]</v>
      </c>
      <c r="G139" s="12" t="str">
        <f t="shared" si="36"/>
        <v>[{"ItemId":30002,"Num":35}]</v>
      </c>
    </row>
    <row r="140" spans="1:7" x14ac:dyDescent="0.15">
      <c r="A140" s="12">
        <f t="shared" si="1"/>
        <v>20036</v>
      </c>
      <c r="B140" s="12">
        <v>36</v>
      </c>
      <c r="C140" s="12">
        <f t="shared" si="2"/>
        <v>2</v>
      </c>
      <c r="D140" s="12">
        <f t="shared" ref="D140:G140" si="37">D40</f>
        <v>0</v>
      </c>
      <c r="E140" s="12">
        <f t="shared" si="37"/>
        <v>1000</v>
      </c>
      <c r="F140" s="12" t="str">
        <f t="shared" si="37"/>
        <v>[{"ItemId":50005,"Num":122}]</v>
      </c>
      <c r="G140" s="12" t="str">
        <f t="shared" si="37"/>
        <v>[{"ItemId":50005,"Num":366}]</v>
      </c>
    </row>
    <row r="141" spans="1:7" x14ac:dyDescent="0.15">
      <c r="A141" s="12">
        <f t="shared" si="1"/>
        <v>20037</v>
      </c>
      <c r="B141" s="12">
        <v>37</v>
      </c>
      <c r="C141" s="12">
        <f t="shared" si="2"/>
        <v>2</v>
      </c>
      <c r="D141" s="12">
        <f t="shared" ref="D141:G141" si="38">D41</f>
        <v>0</v>
      </c>
      <c r="E141" s="12">
        <f t="shared" si="38"/>
        <v>1000</v>
      </c>
      <c r="F141" s="12" t="str">
        <f t="shared" si="38"/>
        <v>[{"ItemId":20001,"Num":20}]</v>
      </c>
      <c r="G141" s="12" t="str">
        <f t="shared" si="38"/>
        <v>[{"ItemId":20001,"Num":60}]</v>
      </c>
    </row>
    <row r="142" spans="1:7" x14ac:dyDescent="0.15">
      <c r="A142" s="12">
        <f t="shared" si="1"/>
        <v>20038</v>
      </c>
      <c r="B142" s="12">
        <v>38</v>
      </c>
      <c r="C142" s="12">
        <f t="shared" si="2"/>
        <v>2</v>
      </c>
      <c r="D142" s="12">
        <f t="shared" ref="D142:G142" si="39">D42</f>
        <v>0</v>
      </c>
      <c r="E142" s="12">
        <f t="shared" si="39"/>
        <v>1000</v>
      </c>
      <c r="F142" s="12" t="str">
        <f t="shared" si="39"/>
        <v>[{"ItemId":50004,"Num":60000}]</v>
      </c>
      <c r="G142" s="12" t="str">
        <f t="shared" si="39"/>
        <v>[{"ItemId":50004,"Num":180000}]</v>
      </c>
    </row>
    <row r="143" spans="1:7" x14ac:dyDescent="0.15">
      <c r="A143" s="12">
        <f t="shared" si="1"/>
        <v>20039</v>
      </c>
      <c r="B143" s="12">
        <v>39</v>
      </c>
      <c r="C143" s="12">
        <f t="shared" si="2"/>
        <v>2</v>
      </c>
      <c r="D143" s="12">
        <f t="shared" ref="D143:G143" si="40">D43</f>
        <v>0</v>
      </c>
      <c r="E143" s="12">
        <f t="shared" si="40"/>
        <v>1000</v>
      </c>
      <c r="F143" s="12" t="str">
        <f t="shared" si="40"/>
        <v>[{"ItemId":50004,"Num":120000}]</v>
      </c>
      <c r="G143" s="12" t="str">
        <f t="shared" si="40"/>
        <v>[{"ItemId":50004,"Num":360000}]</v>
      </c>
    </row>
    <row r="144" spans="1:7" x14ac:dyDescent="0.15">
      <c r="A144" s="12">
        <f t="shared" si="1"/>
        <v>20040</v>
      </c>
      <c r="B144" s="12">
        <v>40</v>
      </c>
      <c r="C144" s="12">
        <f t="shared" si="2"/>
        <v>2</v>
      </c>
      <c r="D144" s="12">
        <f t="shared" ref="D144:G144" si="41">D44</f>
        <v>0</v>
      </c>
      <c r="E144" s="12">
        <f t="shared" si="41"/>
        <v>1000</v>
      </c>
      <c r="F144" s="12" t="str">
        <f t="shared" si="41"/>
        <v>[{"ItemId":30003,"Num":7}]</v>
      </c>
      <c r="G144" s="12" t="str">
        <f t="shared" si="41"/>
        <v>[{"ItemId":30003,"Num":35}]</v>
      </c>
    </row>
    <row r="145" spans="1:7" x14ac:dyDescent="0.15">
      <c r="A145" s="12">
        <f t="shared" si="1"/>
        <v>20041</v>
      </c>
      <c r="B145" s="12">
        <v>41</v>
      </c>
      <c r="C145" s="12">
        <f t="shared" si="2"/>
        <v>2</v>
      </c>
      <c r="D145" s="12">
        <f t="shared" ref="D145:G145" si="42">D45</f>
        <v>0</v>
      </c>
      <c r="E145" s="12">
        <f t="shared" si="42"/>
        <v>1000</v>
      </c>
      <c r="F145" s="12" t="str">
        <f t="shared" si="42"/>
        <v>[{"ItemId":50005,"Num":125}]</v>
      </c>
      <c r="G145" s="12" t="str">
        <f t="shared" si="42"/>
        <v>[{"ItemId":50005,"Num":375}]</v>
      </c>
    </row>
    <row r="146" spans="1:7" x14ac:dyDescent="0.15">
      <c r="A146" s="12">
        <f t="shared" si="1"/>
        <v>20042</v>
      </c>
      <c r="B146" s="12">
        <v>42</v>
      </c>
      <c r="C146" s="12">
        <f t="shared" si="2"/>
        <v>2</v>
      </c>
      <c r="D146" s="12">
        <f t="shared" ref="D146:G146" si="43">D46</f>
        <v>0</v>
      </c>
      <c r="E146" s="12">
        <f t="shared" si="43"/>
        <v>1000</v>
      </c>
      <c r="F146" s="12" t="str">
        <f t="shared" si="43"/>
        <v>[{"ItemId":20001,"Num":20}]</v>
      </c>
      <c r="G146" s="12" t="str">
        <f t="shared" si="43"/>
        <v>[{"ItemId":20001,"Num":60}]</v>
      </c>
    </row>
    <row r="147" spans="1:7" x14ac:dyDescent="0.15">
      <c r="A147" s="12">
        <f t="shared" si="1"/>
        <v>20043</v>
      </c>
      <c r="B147" s="12">
        <v>43</v>
      </c>
      <c r="C147" s="12">
        <f t="shared" si="2"/>
        <v>2</v>
      </c>
      <c r="D147" s="12">
        <f t="shared" ref="D147:G147" si="44">D47</f>
        <v>0</v>
      </c>
      <c r="E147" s="12">
        <f t="shared" si="44"/>
        <v>1000</v>
      </c>
      <c r="F147" s="12" t="str">
        <f t="shared" si="44"/>
        <v>[{"ItemId":50004,"Num":70000}]</v>
      </c>
      <c r="G147" s="12" t="str">
        <f t="shared" si="44"/>
        <v>[{"ItemId":50004,"Num":210000}]</v>
      </c>
    </row>
    <row r="148" spans="1:7" x14ac:dyDescent="0.15">
      <c r="A148" s="12">
        <f t="shared" si="1"/>
        <v>20044</v>
      </c>
      <c r="B148" s="12">
        <v>44</v>
      </c>
      <c r="C148" s="12">
        <f t="shared" si="2"/>
        <v>2</v>
      </c>
      <c r="D148" s="12">
        <f t="shared" ref="D148:G148" si="45">D48</f>
        <v>0</v>
      </c>
      <c r="E148" s="12">
        <f t="shared" si="45"/>
        <v>1000</v>
      </c>
      <c r="F148" s="12" t="str">
        <f t="shared" si="45"/>
        <v>[{"ItemId":50004,"Num":140000}]</v>
      </c>
      <c r="G148" s="12" t="str">
        <f t="shared" si="45"/>
        <v>[{"ItemId":50004,"Num":420000}]</v>
      </c>
    </row>
    <row r="149" spans="1:7" x14ac:dyDescent="0.15">
      <c r="A149" s="12">
        <f t="shared" si="1"/>
        <v>20045</v>
      </c>
      <c r="B149" s="12">
        <v>45</v>
      </c>
      <c r="C149" s="12">
        <f t="shared" si="2"/>
        <v>2</v>
      </c>
      <c r="D149" s="12">
        <f t="shared" ref="D149:G149" si="46">D49</f>
        <v>0</v>
      </c>
      <c r="E149" s="12">
        <f t="shared" si="46"/>
        <v>1000</v>
      </c>
      <c r="F149" s="12" t="str">
        <f t="shared" si="46"/>
        <v>[{"ItemId":30004,"Num":7}]</v>
      </c>
      <c r="G149" s="12" t="str">
        <f t="shared" si="46"/>
        <v>[{"ItemId":30004,"Num":35}]</v>
      </c>
    </row>
    <row r="150" spans="1:7" x14ac:dyDescent="0.15">
      <c r="A150" s="12">
        <f t="shared" si="1"/>
        <v>20046</v>
      </c>
      <c r="B150" s="12">
        <v>46</v>
      </c>
      <c r="C150" s="12">
        <f t="shared" si="2"/>
        <v>2</v>
      </c>
      <c r="D150" s="12">
        <f t="shared" ref="D150:G150" si="47">D50</f>
        <v>0</v>
      </c>
      <c r="E150" s="12">
        <f t="shared" si="47"/>
        <v>1000</v>
      </c>
      <c r="F150" s="12" t="str">
        <f t="shared" si="47"/>
        <v>[{"ItemId":50005,"Num":127}]</v>
      </c>
      <c r="G150" s="12" t="str">
        <f t="shared" si="47"/>
        <v>[{"ItemId":50005,"Num":381}]</v>
      </c>
    </row>
    <row r="151" spans="1:7" x14ac:dyDescent="0.15">
      <c r="A151" s="12">
        <f t="shared" si="1"/>
        <v>20047</v>
      </c>
      <c r="B151" s="12">
        <v>47</v>
      </c>
      <c r="C151" s="12">
        <f t="shared" si="2"/>
        <v>2</v>
      </c>
      <c r="D151" s="12">
        <f t="shared" ref="D151:G151" si="48">D51</f>
        <v>0</v>
      </c>
      <c r="E151" s="12">
        <f t="shared" si="48"/>
        <v>1000</v>
      </c>
      <c r="F151" s="12" t="str">
        <f t="shared" si="48"/>
        <v>[{"ItemId":20001,"Num":20}]</v>
      </c>
      <c r="G151" s="12" t="str">
        <f t="shared" si="48"/>
        <v>[{"ItemId":20001,"Num":60}]</v>
      </c>
    </row>
    <row r="152" spans="1:7" x14ac:dyDescent="0.15">
      <c r="A152" s="12">
        <f t="shared" si="1"/>
        <v>20048</v>
      </c>
      <c r="B152" s="12">
        <v>48</v>
      </c>
      <c r="C152" s="12">
        <f t="shared" si="2"/>
        <v>2</v>
      </c>
      <c r="D152" s="12">
        <f t="shared" ref="D152:G152" si="49">D52</f>
        <v>0</v>
      </c>
      <c r="E152" s="12">
        <f t="shared" si="49"/>
        <v>1000</v>
      </c>
      <c r="F152" s="12" t="str">
        <f t="shared" si="49"/>
        <v>[{"ItemId":50004,"Num":80000}]</v>
      </c>
      <c r="G152" s="12" t="str">
        <f t="shared" si="49"/>
        <v>[{"ItemId":50004,"Num":240000}]</v>
      </c>
    </row>
    <row r="153" spans="1:7" x14ac:dyDescent="0.15">
      <c r="A153" s="12">
        <f t="shared" si="1"/>
        <v>20049</v>
      </c>
      <c r="B153" s="12">
        <v>49</v>
      </c>
      <c r="C153" s="12">
        <f t="shared" si="2"/>
        <v>2</v>
      </c>
      <c r="D153" s="12">
        <f t="shared" ref="D153:G153" si="50">D53</f>
        <v>0</v>
      </c>
      <c r="E153" s="12">
        <f t="shared" si="50"/>
        <v>1000</v>
      </c>
      <c r="F153" s="12" t="str">
        <f t="shared" si="50"/>
        <v>[{"ItemId":50004,"Num":160000}]</v>
      </c>
      <c r="G153" s="12" t="str">
        <f t="shared" si="50"/>
        <v>[{"ItemId":50004,"Num":480000}]</v>
      </c>
    </row>
    <row r="154" spans="1:7" x14ac:dyDescent="0.15">
      <c r="A154" s="12">
        <f t="shared" si="1"/>
        <v>20050</v>
      </c>
      <c r="B154" s="12">
        <v>50</v>
      </c>
      <c r="C154" s="12">
        <f t="shared" si="2"/>
        <v>2</v>
      </c>
      <c r="D154" s="12">
        <f t="shared" ref="D154:G154" si="51">D54</f>
        <v>1</v>
      </c>
      <c r="E154" s="12">
        <f t="shared" si="51"/>
        <v>1000</v>
      </c>
      <c r="F154" s="12" t="str">
        <f t="shared" si="51"/>
        <v>[{"ItemId":10002,"Num":2}]</v>
      </c>
      <c r="G154" s="12" t="str">
        <f t="shared" si="51"/>
        <v>[{"ItemId":10002,"Num":4}]</v>
      </c>
    </row>
    <row r="155" spans="1:7" x14ac:dyDescent="0.15">
      <c r="A155" s="12">
        <f t="shared" si="1"/>
        <v>20051</v>
      </c>
      <c r="B155" s="12">
        <v>51</v>
      </c>
      <c r="C155" s="12">
        <f t="shared" si="2"/>
        <v>2</v>
      </c>
      <c r="D155" s="12">
        <f t="shared" ref="D155:G155" si="52">D55</f>
        <v>0</v>
      </c>
      <c r="E155" s="12">
        <f t="shared" si="52"/>
        <v>1000</v>
      </c>
      <c r="F155" s="12" t="str">
        <f t="shared" si="52"/>
        <v>[{"ItemId":50005,"Num":129}]</v>
      </c>
      <c r="G155" s="12" t="str">
        <f t="shared" si="52"/>
        <v>[{"ItemId":50005,"Num":387}]</v>
      </c>
    </row>
    <row r="156" spans="1:7" x14ac:dyDescent="0.15">
      <c r="A156" s="12">
        <f t="shared" si="1"/>
        <v>20052</v>
      </c>
      <c r="B156" s="12">
        <v>52</v>
      </c>
      <c r="C156" s="12">
        <f t="shared" si="2"/>
        <v>2</v>
      </c>
      <c r="D156" s="12">
        <f t="shared" ref="D156:G156" si="53">D56</f>
        <v>0</v>
      </c>
      <c r="E156" s="12">
        <f t="shared" si="53"/>
        <v>1000</v>
      </c>
      <c r="F156" s="12" t="str">
        <f t="shared" si="53"/>
        <v>[{"ItemId":20001,"Num":20}]</v>
      </c>
      <c r="G156" s="12" t="str">
        <f t="shared" si="53"/>
        <v>[{"ItemId":20001,"Num":60}]</v>
      </c>
    </row>
    <row r="157" spans="1:7" x14ac:dyDescent="0.15">
      <c r="A157" s="12">
        <f t="shared" si="1"/>
        <v>20053</v>
      </c>
      <c r="B157" s="12">
        <v>53</v>
      </c>
      <c r="C157" s="12">
        <f t="shared" si="2"/>
        <v>2</v>
      </c>
      <c r="D157" s="12">
        <f t="shared" ref="D157:G157" si="54">D57</f>
        <v>0</v>
      </c>
      <c r="E157" s="12">
        <f t="shared" si="54"/>
        <v>1000</v>
      </c>
      <c r="F157" s="12" t="str">
        <f t="shared" si="54"/>
        <v>[{"ItemId":50004,"Num":90000}]</v>
      </c>
      <c r="G157" s="12" t="str">
        <f t="shared" si="54"/>
        <v>[{"ItemId":50004,"Num":270000}]</v>
      </c>
    </row>
    <row r="158" spans="1:7" x14ac:dyDescent="0.15">
      <c r="A158" s="12">
        <f t="shared" si="1"/>
        <v>20054</v>
      </c>
      <c r="B158" s="12">
        <v>54</v>
      </c>
      <c r="C158" s="12">
        <f t="shared" si="2"/>
        <v>2</v>
      </c>
      <c r="D158" s="12">
        <f t="shared" ref="D158:G158" si="55">D58</f>
        <v>0</v>
      </c>
      <c r="E158" s="12">
        <f t="shared" si="55"/>
        <v>1000</v>
      </c>
      <c r="F158" s="12" t="str">
        <f t="shared" si="55"/>
        <v>[{"ItemId":50004,"Num":180000}]</v>
      </c>
      <c r="G158" s="12" t="str">
        <f t="shared" si="55"/>
        <v>[{"ItemId":50004,"Num":540000}]</v>
      </c>
    </row>
    <row r="159" spans="1:7" x14ac:dyDescent="0.15">
      <c r="A159" s="12">
        <f t="shared" si="1"/>
        <v>20055</v>
      </c>
      <c r="B159" s="12">
        <v>55</v>
      </c>
      <c r="C159" s="12">
        <f t="shared" si="2"/>
        <v>2</v>
      </c>
      <c r="D159" s="12">
        <f t="shared" ref="D159:G159" si="56">D59</f>
        <v>0</v>
      </c>
      <c r="E159" s="12">
        <f t="shared" si="56"/>
        <v>1000</v>
      </c>
      <c r="F159" s="12" t="str">
        <f t="shared" si="56"/>
        <v>[{"ItemId":30001,"Num":7}]</v>
      </c>
      <c r="G159" s="12" t="str">
        <f t="shared" si="56"/>
        <v>[{"ItemId":30001,"Num":35}]</v>
      </c>
    </row>
    <row r="160" spans="1:7" x14ac:dyDescent="0.15">
      <c r="A160" s="12">
        <f t="shared" si="1"/>
        <v>20056</v>
      </c>
      <c r="B160" s="12">
        <v>56</v>
      </c>
      <c r="C160" s="12">
        <f t="shared" si="2"/>
        <v>2</v>
      </c>
      <c r="D160" s="12">
        <f t="shared" ref="D160:G160" si="57">D60</f>
        <v>0</v>
      </c>
      <c r="E160" s="12">
        <f t="shared" si="57"/>
        <v>1000</v>
      </c>
      <c r="F160" s="12" t="str">
        <f t="shared" si="57"/>
        <v>[{"ItemId":50005,"Num":131}]</v>
      </c>
      <c r="G160" s="12" t="str">
        <f t="shared" si="57"/>
        <v>[{"ItemId":50005,"Num":393}]</v>
      </c>
    </row>
    <row r="161" spans="1:7" x14ac:dyDescent="0.15">
      <c r="A161" s="12">
        <f t="shared" si="1"/>
        <v>20057</v>
      </c>
      <c r="B161" s="12">
        <v>57</v>
      </c>
      <c r="C161" s="12">
        <f t="shared" si="2"/>
        <v>2</v>
      </c>
      <c r="D161" s="12">
        <f t="shared" ref="D161:G161" si="58">D61</f>
        <v>0</v>
      </c>
      <c r="E161" s="12">
        <f t="shared" si="58"/>
        <v>1000</v>
      </c>
      <c r="F161" s="12" t="str">
        <f t="shared" si="58"/>
        <v>[{"ItemId":20001,"Num":20}]</v>
      </c>
      <c r="G161" s="12" t="str">
        <f t="shared" si="58"/>
        <v>[{"ItemId":20001,"Num":60}]</v>
      </c>
    </row>
    <row r="162" spans="1:7" x14ac:dyDescent="0.15">
      <c r="A162" s="12">
        <f t="shared" si="1"/>
        <v>20058</v>
      </c>
      <c r="B162" s="12">
        <v>58</v>
      </c>
      <c r="C162" s="12">
        <f t="shared" si="2"/>
        <v>2</v>
      </c>
      <c r="D162" s="12">
        <f t="shared" ref="D162:G162" si="59">D62</f>
        <v>0</v>
      </c>
      <c r="E162" s="12">
        <f t="shared" si="59"/>
        <v>1000</v>
      </c>
      <c r="F162" s="12" t="str">
        <f t="shared" si="59"/>
        <v>[{"ItemId":50004,"Num":100000}]</v>
      </c>
      <c r="G162" s="12" t="str">
        <f t="shared" si="59"/>
        <v>[{"ItemId":50004,"Num":300000}]</v>
      </c>
    </row>
    <row r="163" spans="1:7" x14ac:dyDescent="0.15">
      <c r="A163" s="12">
        <f t="shared" si="1"/>
        <v>20059</v>
      </c>
      <c r="B163" s="12">
        <v>59</v>
      </c>
      <c r="C163" s="12">
        <f t="shared" si="2"/>
        <v>2</v>
      </c>
      <c r="D163" s="12">
        <f t="shared" ref="D163:G163" si="60">D63</f>
        <v>0</v>
      </c>
      <c r="E163" s="12">
        <f t="shared" si="60"/>
        <v>1000</v>
      </c>
      <c r="F163" s="12" t="str">
        <f t="shared" si="60"/>
        <v>[{"ItemId":50004,"Num":200000}]</v>
      </c>
      <c r="G163" s="12" t="str">
        <f t="shared" si="60"/>
        <v>[{"ItemId":50004,"Num":600000}]</v>
      </c>
    </row>
    <row r="164" spans="1:7" x14ac:dyDescent="0.15">
      <c r="A164" s="12">
        <f t="shared" si="1"/>
        <v>20060</v>
      </c>
      <c r="B164" s="12">
        <v>60</v>
      </c>
      <c r="C164" s="12">
        <f t="shared" si="2"/>
        <v>2</v>
      </c>
      <c r="D164" s="12">
        <f t="shared" ref="D164:G164" si="61">D64</f>
        <v>0</v>
      </c>
      <c r="E164" s="12">
        <f t="shared" si="61"/>
        <v>1000</v>
      </c>
      <c r="F164" s="12" t="str">
        <f t="shared" si="61"/>
        <v>[{"ItemId":30002,"Num":7}]</v>
      </c>
      <c r="G164" s="12" t="str">
        <f t="shared" si="61"/>
        <v>[{"ItemId":30002,"Num":35}]</v>
      </c>
    </row>
    <row r="165" spans="1:7" x14ac:dyDescent="0.15">
      <c r="A165" s="12">
        <f t="shared" si="1"/>
        <v>20061</v>
      </c>
      <c r="B165" s="12">
        <v>61</v>
      </c>
      <c r="C165" s="12">
        <f t="shared" si="2"/>
        <v>2</v>
      </c>
      <c r="D165" s="12">
        <f t="shared" ref="D165:G165" si="62">D65</f>
        <v>0</v>
      </c>
      <c r="E165" s="12">
        <f t="shared" si="62"/>
        <v>1000</v>
      </c>
      <c r="F165" s="12" t="str">
        <f t="shared" si="62"/>
        <v>[{"ItemId":50005,"Num":133}]</v>
      </c>
      <c r="G165" s="12" t="str">
        <f t="shared" si="62"/>
        <v>[{"ItemId":50005,"Num":399}]</v>
      </c>
    </row>
    <row r="166" spans="1:7" x14ac:dyDescent="0.15">
      <c r="A166" s="12">
        <f t="shared" si="1"/>
        <v>20062</v>
      </c>
      <c r="B166" s="12">
        <v>62</v>
      </c>
      <c r="C166" s="12">
        <f t="shared" si="2"/>
        <v>2</v>
      </c>
      <c r="D166" s="12">
        <f t="shared" ref="D166:G166" si="63">D66</f>
        <v>0</v>
      </c>
      <c r="E166" s="12">
        <f t="shared" si="63"/>
        <v>1000</v>
      </c>
      <c r="F166" s="12" t="str">
        <f t="shared" si="63"/>
        <v>[{"ItemId":20001,"Num":20}]</v>
      </c>
      <c r="G166" s="12" t="str">
        <f t="shared" si="63"/>
        <v>[{"ItemId":20001,"Num":60}]</v>
      </c>
    </row>
    <row r="167" spans="1:7" x14ac:dyDescent="0.15">
      <c r="A167" s="12">
        <f t="shared" si="1"/>
        <v>20063</v>
      </c>
      <c r="B167" s="12">
        <v>63</v>
      </c>
      <c r="C167" s="12">
        <f t="shared" si="2"/>
        <v>2</v>
      </c>
      <c r="D167" s="12">
        <f t="shared" ref="D167:G167" si="64">D67</f>
        <v>0</v>
      </c>
      <c r="E167" s="12">
        <f t="shared" si="64"/>
        <v>1000</v>
      </c>
      <c r="F167" s="12" t="str">
        <f t="shared" si="64"/>
        <v>[{"ItemId":50004,"Num":110000}]</v>
      </c>
      <c r="G167" s="12" t="str">
        <f t="shared" si="64"/>
        <v>[{"ItemId":50004,"Num":330000}]</v>
      </c>
    </row>
    <row r="168" spans="1:7" x14ac:dyDescent="0.15">
      <c r="A168" s="12">
        <f t="shared" si="1"/>
        <v>20064</v>
      </c>
      <c r="B168" s="12">
        <v>64</v>
      </c>
      <c r="C168" s="12">
        <f t="shared" si="2"/>
        <v>2</v>
      </c>
      <c r="D168" s="12">
        <f t="shared" ref="D168:G168" si="65">D68</f>
        <v>0</v>
      </c>
      <c r="E168" s="12">
        <f t="shared" si="65"/>
        <v>1000</v>
      </c>
      <c r="F168" s="12" t="str">
        <f t="shared" si="65"/>
        <v>[{"ItemId":50004,"Num":220000}]</v>
      </c>
      <c r="G168" s="12" t="str">
        <f t="shared" si="65"/>
        <v>[{"ItemId":50004,"Num":660000}]</v>
      </c>
    </row>
    <row r="169" spans="1:7" x14ac:dyDescent="0.15">
      <c r="A169" s="12">
        <f t="shared" si="1"/>
        <v>20065</v>
      </c>
      <c r="B169" s="12">
        <v>65</v>
      </c>
      <c r="C169" s="12">
        <f t="shared" si="2"/>
        <v>2</v>
      </c>
      <c r="D169" s="12">
        <f t="shared" ref="D169:G169" si="66">D69</f>
        <v>0</v>
      </c>
      <c r="E169" s="12">
        <f t="shared" si="66"/>
        <v>1000</v>
      </c>
      <c r="F169" s="12" t="str">
        <f t="shared" si="66"/>
        <v>[{"ItemId":30003,"Num":7}]</v>
      </c>
      <c r="G169" s="12" t="str">
        <f t="shared" si="66"/>
        <v>[{"ItemId":30003,"Num":35}]</v>
      </c>
    </row>
    <row r="170" spans="1:7" x14ac:dyDescent="0.15">
      <c r="A170" s="12">
        <f t="shared" ref="A170:A204" si="67">C170*10000+B170</f>
        <v>20066</v>
      </c>
      <c r="B170" s="12">
        <v>66</v>
      </c>
      <c r="C170" s="12">
        <f t="shared" ref="C170:C204" si="68">C70+1</f>
        <v>2</v>
      </c>
      <c r="D170" s="12">
        <f t="shared" ref="D170:G170" si="69">D70</f>
        <v>0</v>
      </c>
      <c r="E170" s="12">
        <f t="shared" si="69"/>
        <v>1000</v>
      </c>
      <c r="F170" s="12" t="str">
        <f t="shared" si="69"/>
        <v>[{"ItemId":50005,"Num":134}]</v>
      </c>
      <c r="G170" s="12" t="str">
        <f t="shared" si="69"/>
        <v>[{"ItemId":50005,"Num":402}]</v>
      </c>
    </row>
    <row r="171" spans="1:7" x14ac:dyDescent="0.15">
      <c r="A171" s="12">
        <f t="shared" si="67"/>
        <v>20067</v>
      </c>
      <c r="B171" s="12">
        <v>67</v>
      </c>
      <c r="C171" s="12">
        <f t="shared" si="68"/>
        <v>2</v>
      </c>
      <c r="D171" s="12">
        <f t="shared" ref="D171:G171" si="70">D71</f>
        <v>0</v>
      </c>
      <c r="E171" s="12">
        <f t="shared" si="70"/>
        <v>1000</v>
      </c>
      <c r="F171" s="12" t="str">
        <f t="shared" si="70"/>
        <v>[{"ItemId":20001,"Num":20}]</v>
      </c>
      <c r="G171" s="12" t="str">
        <f t="shared" si="70"/>
        <v>[{"ItemId":20001,"Num":60}]</v>
      </c>
    </row>
    <row r="172" spans="1:7" x14ac:dyDescent="0.15">
      <c r="A172" s="12">
        <f t="shared" si="67"/>
        <v>20068</v>
      </c>
      <c r="B172" s="12">
        <v>68</v>
      </c>
      <c r="C172" s="12">
        <f t="shared" si="68"/>
        <v>2</v>
      </c>
      <c r="D172" s="12">
        <f t="shared" ref="D172:G172" si="71">D72</f>
        <v>0</v>
      </c>
      <c r="E172" s="12">
        <f t="shared" si="71"/>
        <v>1000</v>
      </c>
      <c r="F172" s="12" t="str">
        <f t="shared" si="71"/>
        <v>[{"ItemId":50004,"Num":120000}]</v>
      </c>
      <c r="G172" s="12" t="str">
        <f t="shared" si="71"/>
        <v>[{"ItemId":50004,"Num":360000}]</v>
      </c>
    </row>
    <row r="173" spans="1:7" x14ac:dyDescent="0.15">
      <c r="A173" s="12">
        <f t="shared" si="67"/>
        <v>20069</v>
      </c>
      <c r="B173" s="12">
        <v>69</v>
      </c>
      <c r="C173" s="12">
        <f t="shared" si="68"/>
        <v>2</v>
      </c>
      <c r="D173" s="12">
        <f t="shared" ref="D173:G173" si="72">D73</f>
        <v>0</v>
      </c>
      <c r="E173" s="12">
        <f t="shared" si="72"/>
        <v>1000</v>
      </c>
      <c r="F173" s="12" t="str">
        <f t="shared" si="72"/>
        <v>[{"ItemId":50004,"Num":240000}]</v>
      </c>
      <c r="G173" s="12" t="str">
        <f t="shared" si="72"/>
        <v>[{"ItemId":50004,"Num":720000}]</v>
      </c>
    </row>
    <row r="174" spans="1:7" x14ac:dyDescent="0.15">
      <c r="A174" s="12">
        <f t="shared" si="67"/>
        <v>20070</v>
      </c>
      <c r="B174" s="12">
        <v>70</v>
      </c>
      <c r="C174" s="12">
        <f t="shared" si="68"/>
        <v>2</v>
      </c>
      <c r="D174" s="12">
        <f t="shared" ref="D174:G174" si="73">D74</f>
        <v>0</v>
      </c>
      <c r="E174" s="12">
        <f t="shared" si="73"/>
        <v>1000</v>
      </c>
      <c r="F174" s="12" t="str">
        <f t="shared" si="73"/>
        <v>[{"ItemId":30004,"Num":7}]</v>
      </c>
      <c r="G174" s="12" t="str">
        <f t="shared" si="73"/>
        <v>[{"ItemId":30004,"Num":35}]</v>
      </c>
    </row>
    <row r="175" spans="1:7" x14ac:dyDescent="0.15">
      <c r="A175" s="12">
        <f t="shared" si="67"/>
        <v>20071</v>
      </c>
      <c r="B175" s="12">
        <v>71</v>
      </c>
      <c r="C175" s="12">
        <f t="shared" si="68"/>
        <v>2</v>
      </c>
      <c r="D175" s="12">
        <f t="shared" ref="D175:G175" si="74">D75</f>
        <v>0</v>
      </c>
      <c r="E175" s="12">
        <f t="shared" si="74"/>
        <v>1000</v>
      </c>
      <c r="F175" s="12" t="str">
        <f t="shared" si="74"/>
        <v>[{"ItemId":50005,"Num":136}]</v>
      </c>
      <c r="G175" s="12" t="str">
        <f t="shared" si="74"/>
        <v>[{"ItemId":50005,"Num":408}]</v>
      </c>
    </row>
    <row r="176" spans="1:7" x14ac:dyDescent="0.15">
      <c r="A176" s="12">
        <f t="shared" si="67"/>
        <v>20072</v>
      </c>
      <c r="B176" s="12">
        <v>72</v>
      </c>
      <c r="C176" s="12">
        <f t="shared" si="68"/>
        <v>2</v>
      </c>
      <c r="D176" s="12">
        <f t="shared" ref="D176:G176" si="75">D76</f>
        <v>0</v>
      </c>
      <c r="E176" s="12">
        <f t="shared" si="75"/>
        <v>1000</v>
      </c>
      <c r="F176" s="12" t="str">
        <f t="shared" si="75"/>
        <v>[{"ItemId":20001,"Num":20}]</v>
      </c>
      <c r="G176" s="12" t="str">
        <f t="shared" si="75"/>
        <v>[{"ItemId":20001,"Num":60}]</v>
      </c>
    </row>
    <row r="177" spans="1:7" x14ac:dyDescent="0.15">
      <c r="A177" s="12">
        <f t="shared" si="67"/>
        <v>20073</v>
      </c>
      <c r="B177" s="12">
        <v>73</v>
      </c>
      <c r="C177" s="12">
        <f t="shared" si="68"/>
        <v>2</v>
      </c>
      <c r="D177" s="12">
        <f t="shared" ref="D177:G177" si="76">D77</f>
        <v>0</v>
      </c>
      <c r="E177" s="12">
        <f t="shared" si="76"/>
        <v>1000</v>
      </c>
      <c r="F177" s="12" t="str">
        <f t="shared" si="76"/>
        <v>[{"ItemId":50004,"Num":140000}]</v>
      </c>
      <c r="G177" s="12" t="str">
        <f t="shared" si="76"/>
        <v>[{"ItemId":50004,"Num":420000}]</v>
      </c>
    </row>
    <row r="178" spans="1:7" x14ac:dyDescent="0.15">
      <c r="A178" s="12">
        <f t="shared" si="67"/>
        <v>20074</v>
      </c>
      <c r="B178" s="12">
        <v>74</v>
      </c>
      <c r="C178" s="12">
        <f t="shared" si="68"/>
        <v>2</v>
      </c>
      <c r="D178" s="12">
        <f t="shared" ref="D178:G178" si="77">D78</f>
        <v>0</v>
      </c>
      <c r="E178" s="12">
        <f t="shared" si="77"/>
        <v>1000</v>
      </c>
      <c r="F178" s="12" t="str">
        <f t="shared" si="77"/>
        <v>[{"ItemId":50004,"Num":280000}]</v>
      </c>
      <c r="G178" s="12" t="str">
        <f t="shared" si="77"/>
        <v>[{"ItemId":50004,"Num":840000}]</v>
      </c>
    </row>
    <row r="179" spans="1:7" x14ac:dyDescent="0.15">
      <c r="A179" s="12">
        <f t="shared" si="67"/>
        <v>20075</v>
      </c>
      <c r="B179" s="12">
        <v>75</v>
      </c>
      <c r="C179" s="12">
        <f t="shared" si="68"/>
        <v>2</v>
      </c>
      <c r="D179" s="12">
        <f t="shared" ref="D179:G179" si="78">D79</f>
        <v>1</v>
      </c>
      <c r="E179" s="12">
        <f t="shared" si="78"/>
        <v>1000</v>
      </c>
      <c r="F179" s="12" t="str">
        <f t="shared" si="78"/>
        <v>[{"ItemId":10002,"Num":2}]</v>
      </c>
      <c r="G179" s="12" t="str">
        <f t="shared" si="78"/>
        <v>[{"ItemId":10002,"Num":4}]</v>
      </c>
    </row>
    <row r="180" spans="1:7" x14ac:dyDescent="0.15">
      <c r="A180" s="12">
        <f t="shared" si="67"/>
        <v>20076</v>
      </c>
      <c r="B180" s="12">
        <v>76</v>
      </c>
      <c r="C180" s="12">
        <f t="shared" si="68"/>
        <v>2</v>
      </c>
      <c r="D180" s="12">
        <f t="shared" ref="D180:G180" si="79">D80</f>
        <v>0</v>
      </c>
      <c r="E180" s="12">
        <f t="shared" si="79"/>
        <v>1000</v>
      </c>
      <c r="F180" s="12" t="str">
        <f t="shared" si="79"/>
        <v>[{"ItemId":50005,"Num":138}]</v>
      </c>
      <c r="G180" s="12" t="str">
        <f t="shared" si="79"/>
        <v>[{"ItemId":50005,"Num":414}]</v>
      </c>
    </row>
    <row r="181" spans="1:7" x14ac:dyDescent="0.15">
      <c r="A181" s="12">
        <f t="shared" si="67"/>
        <v>20077</v>
      </c>
      <c r="B181" s="12">
        <v>77</v>
      </c>
      <c r="C181" s="12">
        <f t="shared" si="68"/>
        <v>2</v>
      </c>
      <c r="D181" s="12">
        <f t="shared" ref="D181:G181" si="80">D81</f>
        <v>0</v>
      </c>
      <c r="E181" s="12">
        <f t="shared" si="80"/>
        <v>1000</v>
      </c>
      <c r="F181" s="12" t="str">
        <f t="shared" si="80"/>
        <v>[{"ItemId":20001,"Num":20}]</v>
      </c>
      <c r="G181" s="12" t="str">
        <f t="shared" si="80"/>
        <v>[{"ItemId":20001,"Num":60}]</v>
      </c>
    </row>
    <row r="182" spans="1:7" x14ac:dyDescent="0.15">
      <c r="A182" s="12">
        <f t="shared" si="67"/>
        <v>20078</v>
      </c>
      <c r="B182" s="12">
        <v>78</v>
      </c>
      <c r="C182" s="12">
        <f t="shared" si="68"/>
        <v>2</v>
      </c>
      <c r="D182" s="12">
        <f t="shared" ref="D182:G182" si="81">D82</f>
        <v>0</v>
      </c>
      <c r="E182" s="12">
        <f t="shared" si="81"/>
        <v>1000</v>
      </c>
      <c r="F182" s="12" t="str">
        <f t="shared" si="81"/>
        <v>[{"ItemId":50004,"Num":160000}]</v>
      </c>
      <c r="G182" s="12" t="str">
        <f t="shared" si="81"/>
        <v>[{"ItemId":50004,"Num":480000}]</v>
      </c>
    </row>
    <row r="183" spans="1:7" x14ac:dyDescent="0.15">
      <c r="A183" s="12">
        <f t="shared" si="67"/>
        <v>20079</v>
      </c>
      <c r="B183" s="12">
        <v>79</v>
      </c>
      <c r="C183" s="12">
        <f t="shared" si="68"/>
        <v>2</v>
      </c>
      <c r="D183" s="12">
        <f t="shared" ref="D183:G183" si="82">D83</f>
        <v>0</v>
      </c>
      <c r="E183" s="12">
        <f t="shared" si="82"/>
        <v>1000</v>
      </c>
      <c r="F183" s="12" t="str">
        <f t="shared" si="82"/>
        <v>[{"ItemId":50004,"Num":320000}]</v>
      </c>
      <c r="G183" s="12" t="str">
        <f t="shared" si="82"/>
        <v>[{"ItemId":50004,"Num":960000}]</v>
      </c>
    </row>
    <row r="184" spans="1:7" x14ac:dyDescent="0.15">
      <c r="A184" s="12">
        <f t="shared" si="67"/>
        <v>20080</v>
      </c>
      <c r="B184" s="12">
        <v>80</v>
      </c>
      <c r="C184" s="12">
        <f t="shared" si="68"/>
        <v>2</v>
      </c>
      <c r="D184" s="12">
        <f t="shared" ref="D184:G184" si="83">D84</f>
        <v>0</v>
      </c>
      <c r="E184" s="12">
        <f t="shared" si="83"/>
        <v>1000</v>
      </c>
      <c r="F184" s="12" t="str">
        <f t="shared" si="83"/>
        <v>[{"ItemId":30001,"Num":7}]</v>
      </c>
      <c r="G184" s="12" t="str">
        <f t="shared" si="83"/>
        <v>[{"ItemId":30001,"Num":35}]</v>
      </c>
    </row>
    <row r="185" spans="1:7" x14ac:dyDescent="0.15">
      <c r="A185" s="12">
        <f t="shared" si="67"/>
        <v>20081</v>
      </c>
      <c r="B185" s="12">
        <v>81</v>
      </c>
      <c r="C185" s="12">
        <f t="shared" si="68"/>
        <v>2</v>
      </c>
      <c r="D185" s="12">
        <f t="shared" ref="D185:G185" si="84">D85</f>
        <v>0</v>
      </c>
      <c r="E185" s="12">
        <f t="shared" si="84"/>
        <v>1000</v>
      </c>
      <c r="F185" s="12" t="str">
        <f t="shared" si="84"/>
        <v>[{"ItemId":50005,"Num":140}]</v>
      </c>
      <c r="G185" s="12" t="str">
        <f t="shared" si="84"/>
        <v>[{"ItemId":50005,"Num":420}]</v>
      </c>
    </row>
    <row r="186" spans="1:7" x14ac:dyDescent="0.15">
      <c r="A186" s="12">
        <f t="shared" si="67"/>
        <v>20082</v>
      </c>
      <c r="B186" s="12">
        <v>82</v>
      </c>
      <c r="C186" s="12">
        <f t="shared" si="68"/>
        <v>2</v>
      </c>
      <c r="D186" s="12">
        <f t="shared" ref="D186:G186" si="85">D86</f>
        <v>0</v>
      </c>
      <c r="E186" s="12">
        <f t="shared" si="85"/>
        <v>1000</v>
      </c>
      <c r="F186" s="12" t="str">
        <f t="shared" si="85"/>
        <v>[{"ItemId":20001,"Num":20}]</v>
      </c>
      <c r="G186" s="12" t="str">
        <f t="shared" si="85"/>
        <v>[{"ItemId":20001,"Num":60}]</v>
      </c>
    </row>
    <row r="187" spans="1:7" x14ac:dyDescent="0.15">
      <c r="A187" s="12">
        <f t="shared" si="67"/>
        <v>20083</v>
      </c>
      <c r="B187" s="12">
        <v>83</v>
      </c>
      <c r="C187" s="12">
        <f t="shared" si="68"/>
        <v>2</v>
      </c>
      <c r="D187" s="12">
        <f t="shared" ref="D187:G187" si="86">D87</f>
        <v>0</v>
      </c>
      <c r="E187" s="12">
        <f t="shared" si="86"/>
        <v>1000</v>
      </c>
      <c r="F187" s="12" t="str">
        <f t="shared" si="86"/>
        <v>[{"ItemId":50004,"Num":180000}]</v>
      </c>
      <c r="G187" s="12" t="str">
        <f t="shared" si="86"/>
        <v>[{"ItemId":50004,"Num":540000}]</v>
      </c>
    </row>
    <row r="188" spans="1:7" x14ac:dyDescent="0.15">
      <c r="A188" s="12">
        <f t="shared" si="67"/>
        <v>20084</v>
      </c>
      <c r="B188" s="12">
        <v>84</v>
      </c>
      <c r="C188" s="12">
        <f t="shared" si="68"/>
        <v>2</v>
      </c>
      <c r="D188" s="12">
        <f t="shared" ref="D188:G188" si="87">D88</f>
        <v>0</v>
      </c>
      <c r="E188" s="12">
        <f t="shared" si="87"/>
        <v>1000</v>
      </c>
      <c r="F188" s="12" t="str">
        <f t="shared" si="87"/>
        <v>[{"ItemId":50004,"Num":360000}]</v>
      </c>
      <c r="G188" s="12" t="str">
        <f t="shared" si="87"/>
        <v>[{"ItemId":50004,"Num":1080000}]</v>
      </c>
    </row>
    <row r="189" spans="1:7" x14ac:dyDescent="0.15">
      <c r="A189" s="12">
        <f t="shared" si="67"/>
        <v>20085</v>
      </c>
      <c r="B189" s="12">
        <v>85</v>
      </c>
      <c r="C189" s="12">
        <f t="shared" si="68"/>
        <v>2</v>
      </c>
      <c r="D189" s="12">
        <f t="shared" ref="D189:G189" si="88">D89</f>
        <v>0</v>
      </c>
      <c r="E189" s="12">
        <f t="shared" si="88"/>
        <v>1000</v>
      </c>
      <c r="F189" s="12" t="str">
        <f t="shared" si="88"/>
        <v>[{"ItemId":30002,"Num":7}]</v>
      </c>
      <c r="G189" s="12" t="str">
        <f t="shared" si="88"/>
        <v>[{"ItemId":30002,"Num":35}]</v>
      </c>
    </row>
    <row r="190" spans="1:7" x14ac:dyDescent="0.15">
      <c r="A190" s="12">
        <f t="shared" si="67"/>
        <v>20086</v>
      </c>
      <c r="B190" s="12">
        <v>86</v>
      </c>
      <c r="C190" s="12">
        <f t="shared" si="68"/>
        <v>2</v>
      </c>
      <c r="D190" s="12">
        <f t="shared" ref="D190:G190" si="89">D90</f>
        <v>0</v>
      </c>
      <c r="E190" s="12">
        <f t="shared" si="89"/>
        <v>1000</v>
      </c>
      <c r="F190" s="12" t="str">
        <f t="shared" si="89"/>
        <v>[{"ItemId":50005,"Num":142}]</v>
      </c>
      <c r="G190" s="12" t="str">
        <f t="shared" si="89"/>
        <v>[{"ItemId":50005,"Num":426}]</v>
      </c>
    </row>
    <row r="191" spans="1:7" x14ac:dyDescent="0.15">
      <c r="A191" s="12">
        <f t="shared" si="67"/>
        <v>20087</v>
      </c>
      <c r="B191" s="12">
        <v>87</v>
      </c>
      <c r="C191" s="12">
        <f t="shared" si="68"/>
        <v>2</v>
      </c>
      <c r="D191" s="12">
        <f t="shared" ref="D191:G191" si="90">D91</f>
        <v>0</v>
      </c>
      <c r="E191" s="12">
        <f t="shared" si="90"/>
        <v>1000</v>
      </c>
      <c r="F191" s="12" t="str">
        <f t="shared" si="90"/>
        <v>[{"ItemId":20001,"Num":20}]</v>
      </c>
      <c r="G191" s="12" t="str">
        <f t="shared" si="90"/>
        <v>[{"ItemId":20001,"Num":60}]</v>
      </c>
    </row>
    <row r="192" spans="1:7" x14ac:dyDescent="0.15">
      <c r="A192" s="12">
        <f t="shared" si="67"/>
        <v>20088</v>
      </c>
      <c r="B192" s="12">
        <v>88</v>
      </c>
      <c r="C192" s="12">
        <f t="shared" si="68"/>
        <v>2</v>
      </c>
      <c r="D192" s="12">
        <f t="shared" ref="D192:G192" si="91">D92</f>
        <v>0</v>
      </c>
      <c r="E192" s="12">
        <f t="shared" si="91"/>
        <v>1000</v>
      </c>
      <c r="F192" s="12" t="str">
        <f t="shared" si="91"/>
        <v>[{"ItemId":50004,"Num":200000}]</v>
      </c>
      <c r="G192" s="12" t="str">
        <f t="shared" si="91"/>
        <v>[{"ItemId":50004,"Num":600000}]</v>
      </c>
    </row>
    <row r="193" spans="1:7" x14ac:dyDescent="0.15">
      <c r="A193" s="12">
        <f t="shared" si="67"/>
        <v>20089</v>
      </c>
      <c r="B193" s="12">
        <v>89</v>
      </c>
      <c r="C193" s="12">
        <f t="shared" si="68"/>
        <v>2</v>
      </c>
      <c r="D193" s="12">
        <f t="shared" ref="D193:G193" si="92">D93</f>
        <v>0</v>
      </c>
      <c r="E193" s="12">
        <f t="shared" si="92"/>
        <v>1000</v>
      </c>
      <c r="F193" s="12" t="str">
        <f t="shared" si="92"/>
        <v>[{"ItemId":50004,"Num":400000}]</v>
      </c>
      <c r="G193" s="12" t="str">
        <f t="shared" si="92"/>
        <v>[{"ItemId":50004,"Num":1200000}]</v>
      </c>
    </row>
    <row r="194" spans="1:7" x14ac:dyDescent="0.15">
      <c r="A194" s="12">
        <f t="shared" si="67"/>
        <v>20090</v>
      </c>
      <c r="B194" s="12">
        <v>90</v>
      </c>
      <c r="C194" s="12">
        <f t="shared" si="68"/>
        <v>2</v>
      </c>
      <c r="D194" s="12">
        <f t="shared" ref="D194:G194" si="93">D94</f>
        <v>0</v>
      </c>
      <c r="E194" s="12">
        <f t="shared" si="93"/>
        <v>1000</v>
      </c>
      <c r="F194" s="12" t="str">
        <f t="shared" si="93"/>
        <v>[{"ItemId":30003,"Num":7}]</v>
      </c>
      <c r="G194" s="12" t="str">
        <f t="shared" si="93"/>
        <v>[{"ItemId":30003,"Num":35}]</v>
      </c>
    </row>
    <row r="195" spans="1:7" x14ac:dyDescent="0.15">
      <c r="A195" s="12">
        <f t="shared" si="67"/>
        <v>20091</v>
      </c>
      <c r="B195" s="12">
        <v>91</v>
      </c>
      <c r="C195" s="12">
        <f t="shared" si="68"/>
        <v>2</v>
      </c>
      <c r="D195" s="12">
        <f t="shared" ref="D195:G195" si="94">D95</f>
        <v>0</v>
      </c>
      <c r="E195" s="12">
        <f t="shared" si="94"/>
        <v>1000</v>
      </c>
      <c r="F195" s="12" t="str">
        <f t="shared" si="94"/>
        <v>[{"ItemId":50005,"Num":142}]</v>
      </c>
      <c r="G195" s="12" t="str">
        <f t="shared" si="94"/>
        <v>[{"ItemId":50005,"Num":426}]</v>
      </c>
    </row>
    <row r="196" spans="1:7" x14ac:dyDescent="0.15">
      <c r="A196" s="12">
        <f t="shared" si="67"/>
        <v>20092</v>
      </c>
      <c r="B196" s="12">
        <v>92</v>
      </c>
      <c r="C196" s="12">
        <f t="shared" si="68"/>
        <v>2</v>
      </c>
      <c r="D196" s="12">
        <f t="shared" ref="D196:G196" si="95">D96</f>
        <v>0</v>
      </c>
      <c r="E196" s="12">
        <f t="shared" si="95"/>
        <v>1000</v>
      </c>
      <c r="F196" s="12" t="str">
        <f t="shared" si="95"/>
        <v>[{"ItemId":20001,"Num":20}]</v>
      </c>
      <c r="G196" s="12" t="str">
        <f t="shared" si="95"/>
        <v>[{"ItemId":20001,"Num":60}]</v>
      </c>
    </row>
    <row r="197" spans="1:7" x14ac:dyDescent="0.15">
      <c r="A197" s="12">
        <f t="shared" si="67"/>
        <v>20093</v>
      </c>
      <c r="B197" s="12">
        <v>93</v>
      </c>
      <c r="C197" s="12">
        <f t="shared" si="68"/>
        <v>2</v>
      </c>
      <c r="D197" s="12">
        <f t="shared" ref="D197:G197" si="96">D97</f>
        <v>0</v>
      </c>
      <c r="E197" s="12">
        <f t="shared" si="96"/>
        <v>1000</v>
      </c>
      <c r="F197" s="12" t="str">
        <f t="shared" si="96"/>
        <v>[{"ItemId":50004,"Num":250000}]</v>
      </c>
      <c r="G197" s="12" t="str">
        <f t="shared" si="96"/>
        <v>[{"ItemId":50004,"Num":750000}]</v>
      </c>
    </row>
    <row r="198" spans="1:7" x14ac:dyDescent="0.15">
      <c r="A198" s="12">
        <f t="shared" si="67"/>
        <v>20094</v>
      </c>
      <c r="B198" s="12">
        <v>94</v>
      </c>
      <c r="C198" s="12">
        <f t="shared" si="68"/>
        <v>2</v>
      </c>
      <c r="D198" s="12">
        <f t="shared" ref="D198:G198" si="97">D98</f>
        <v>0</v>
      </c>
      <c r="E198" s="12">
        <f t="shared" si="97"/>
        <v>1000</v>
      </c>
      <c r="F198" s="12" t="str">
        <f t="shared" si="97"/>
        <v>[{"ItemId":50004,"Num":450000}]</v>
      </c>
      <c r="G198" s="12" t="str">
        <f t="shared" si="97"/>
        <v>[{"ItemId":50004,"Num":1500000}]</v>
      </c>
    </row>
    <row r="199" spans="1:7" x14ac:dyDescent="0.15">
      <c r="A199" s="12">
        <f t="shared" si="67"/>
        <v>20095</v>
      </c>
      <c r="B199" s="12">
        <v>95</v>
      </c>
      <c r="C199" s="12">
        <f t="shared" si="68"/>
        <v>2</v>
      </c>
      <c r="D199" s="12">
        <f t="shared" ref="D199:G199" si="98">D99</f>
        <v>0</v>
      </c>
      <c r="E199" s="12">
        <f t="shared" si="98"/>
        <v>1000</v>
      </c>
      <c r="F199" s="12" t="str">
        <f t="shared" si="98"/>
        <v>[{"ItemId":30004,"Num":7}]</v>
      </c>
      <c r="G199" s="12" t="str">
        <f t="shared" si="98"/>
        <v>[{"ItemId":30004,"Num":35}]</v>
      </c>
    </row>
    <row r="200" spans="1:7" x14ac:dyDescent="0.15">
      <c r="A200" s="12">
        <f t="shared" si="67"/>
        <v>20096</v>
      </c>
      <c r="B200" s="12">
        <v>96</v>
      </c>
      <c r="C200" s="12">
        <f t="shared" si="68"/>
        <v>2</v>
      </c>
      <c r="D200" s="12">
        <f t="shared" ref="D200:G200" si="99">D100</f>
        <v>0</v>
      </c>
      <c r="E200" s="12">
        <f t="shared" si="99"/>
        <v>1000</v>
      </c>
      <c r="F200" s="12" t="str">
        <f t="shared" si="99"/>
        <v>[{"ItemId":50005,"Num":145}]</v>
      </c>
      <c r="G200" s="12" t="str">
        <f t="shared" si="99"/>
        <v>[{"ItemId":50005,"Num":435}]</v>
      </c>
    </row>
    <row r="201" spans="1:7" x14ac:dyDescent="0.15">
      <c r="A201" s="12">
        <f t="shared" si="67"/>
        <v>20097</v>
      </c>
      <c r="B201" s="12">
        <v>97</v>
      </c>
      <c r="C201" s="12">
        <f t="shared" si="68"/>
        <v>2</v>
      </c>
      <c r="D201" s="12">
        <f t="shared" ref="D201:G201" si="100">D101</f>
        <v>0</v>
      </c>
      <c r="E201" s="12">
        <f t="shared" si="100"/>
        <v>1000</v>
      </c>
      <c r="F201" s="12" t="str">
        <f t="shared" si="100"/>
        <v>[{"ItemId":20001,"Num":20}]</v>
      </c>
      <c r="G201" s="12" t="str">
        <f t="shared" si="100"/>
        <v>[{"ItemId":20001,"Num":60}]</v>
      </c>
    </row>
    <row r="202" spans="1:7" x14ac:dyDescent="0.15">
      <c r="A202" s="12">
        <f t="shared" si="67"/>
        <v>20098</v>
      </c>
      <c r="B202" s="12">
        <v>98</v>
      </c>
      <c r="C202" s="12">
        <f t="shared" si="68"/>
        <v>2</v>
      </c>
      <c r="D202" s="12">
        <f t="shared" ref="D202:G202" si="101">D102</f>
        <v>0</v>
      </c>
      <c r="E202" s="12">
        <f t="shared" si="101"/>
        <v>1000</v>
      </c>
      <c r="F202" s="12" t="str">
        <f t="shared" si="101"/>
        <v>[{"ItemId":50004,"Num":260000}]</v>
      </c>
      <c r="G202" s="12" t="str">
        <f t="shared" si="101"/>
        <v>[{"ItemId":50004,"Num":780000}]</v>
      </c>
    </row>
    <row r="203" spans="1:7" x14ac:dyDescent="0.15">
      <c r="A203" s="12">
        <f t="shared" si="67"/>
        <v>20099</v>
      </c>
      <c r="B203" s="12">
        <v>99</v>
      </c>
      <c r="C203" s="12">
        <f t="shared" si="68"/>
        <v>2</v>
      </c>
      <c r="D203" s="12">
        <f t="shared" ref="D203:G203" si="102">D103</f>
        <v>0</v>
      </c>
      <c r="E203" s="12">
        <f t="shared" si="102"/>
        <v>1000</v>
      </c>
      <c r="F203" s="12" t="str">
        <f t="shared" si="102"/>
        <v>[{"ItemId":50004,"Num":500000}]</v>
      </c>
      <c r="G203" s="12" t="str">
        <f t="shared" si="102"/>
        <v>[{"ItemId":50004,"Num":1560000}]</v>
      </c>
    </row>
    <row r="204" spans="1:7" x14ac:dyDescent="0.15">
      <c r="A204" s="12">
        <f t="shared" si="67"/>
        <v>20100</v>
      </c>
      <c r="B204" s="12">
        <v>100</v>
      </c>
      <c r="C204" s="12">
        <f t="shared" si="68"/>
        <v>2</v>
      </c>
      <c r="D204" s="12">
        <f t="shared" ref="D204:G204" si="103">D104</f>
        <v>1</v>
      </c>
      <c r="E204" s="12">
        <f t="shared" si="103"/>
        <v>1000</v>
      </c>
      <c r="F204" s="12" t="str">
        <f t="shared" si="103"/>
        <v>[{"ItemId":10002,"Num":2}]</v>
      </c>
      <c r="G204" s="12" t="str">
        <f t="shared" si="103"/>
        <v>[{"ItemId":10002,"Num":4}]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10"/>
  <sheetViews>
    <sheetView workbookViewId="0">
      <pane xSplit="3" ySplit="4" topLeftCell="D5" activePane="bottomRight" state="frozen"/>
      <selection activeCell="E4" sqref="E4"/>
      <selection pane="topRight" activeCell="E4" sqref="E4"/>
      <selection pane="bottomLeft" activeCell="E4" sqref="E4"/>
      <selection pane="bottomRight" activeCell="B37" sqref="B37"/>
    </sheetView>
  </sheetViews>
  <sheetFormatPr defaultColWidth="9" defaultRowHeight="13.5" x14ac:dyDescent="0.15"/>
  <cols>
    <col min="1" max="3" width="9" style="1"/>
    <col min="4" max="4" width="15" style="1" customWidth="1"/>
    <col min="5" max="5" width="10.625" style="1" customWidth="1"/>
    <col min="6" max="6" width="8.375" style="1" customWidth="1"/>
    <col min="7" max="13" width="9" style="1"/>
    <col min="14" max="14" width="10.625" style="1" customWidth="1"/>
    <col min="15" max="15" width="10.375" style="1" customWidth="1"/>
    <col min="16" max="16" width="9" style="1"/>
    <col min="17" max="17" width="10.625" style="1" customWidth="1"/>
    <col min="18" max="25" width="9" style="1"/>
    <col min="26" max="26" width="16" style="1" customWidth="1"/>
    <col min="27" max="27" width="13.75" style="1" customWidth="1"/>
    <col min="28" max="28" width="32.625" style="1" customWidth="1"/>
    <col min="29" max="29" width="34.875" style="1" customWidth="1"/>
    <col min="30" max="32" width="9" style="1"/>
    <col min="33" max="33" width="16" style="1" customWidth="1"/>
    <col min="34" max="34" width="13.75" style="1" customWidth="1"/>
    <col min="35" max="35" width="32.625" style="1" customWidth="1"/>
    <col min="36" max="36" width="34.875" style="1" customWidth="1"/>
    <col min="37" max="16384" width="9" style="1"/>
  </cols>
  <sheetData>
    <row r="1" spans="1:36" ht="13.5" customHeight="1" x14ac:dyDescent="0.15">
      <c r="A1" s="1" t="s">
        <v>20</v>
      </c>
      <c r="B1" s="1" t="s">
        <v>21</v>
      </c>
      <c r="C1" s="1" t="s">
        <v>22</v>
      </c>
    </row>
    <row r="2" spans="1:36" ht="13.5" customHeight="1" x14ac:dyDescent="0.15">
      <c r="A2" s="1" t="s">
        <v>23</v>
      </c>
      <c r="B2" s="1" t="s">
        <v>24</v>
      </c>
    </row>
    <row r="3" spans="1:36" x14ac:dyDescent="0.15">
      <c r="A3" s="1" t="s">
        <v>25</v>
      </c>
    </row>
    <row r="4" spans="1:36" x14ac:dyDescent="0.15">
      <c r="A4" s="1" t="s">
        <v>26</v>
      </c>
    </row>
    <row r="8" spans="1:36" x14ac:dyDescent="0.15">
      <c r="D8" s="17" t="s">
        <v>27</v>
      </c>
      <c r="E8" s="20" t="s">
        <v>28</v>
      </c>
      <c r="F8" s="20"/>
      <c r="G8" s="20"/>
      <c r="H8" s="20"/>
      <c r="I8" s="20"/>
      <c r="J8" s="20"/>
      <c r="K8" s="20"/>
      <c r="L8" s="20"/>
      <c r="M8" s="20"/>
      <c r="N8" s="22" t="s">
        <v>29</v>
      </c>
      <c r="O8" s="22"/>
      <c r="P8" s="22"/>
      <c r="Q8" s="22"/>
      <c r="R8" s="22"/>
      <c r="S8" s="22"/>
      <c r="T8" s="22"/>
      <c r="U8" s="22"/>
      <c r="V8" s="22"/>
    </row>
    <row r="9" spans="1:36" x14ac:dyDescent="0.15">
      <c r="D9" s="17"/>
      <c r="E9" s="24" t="s">
        <v>30</v>
      </c>
      <c r="F9" s="24"/>
      <c r="G9" s="24"/>
      <c r="H9" s="24" t="s">
        <v>31</v>
      </c>
      <c r="I9" s="24"/>
      <c r="J9" s="24"/>
      <c r="K9" s="24" t="s">
        <v>32</v>
      </c>
      <c r="L9" s="24"/>
      <c r="M9" s="24"/>
      <c r="N9" s="24" t="s">
        <v>30</v>
      </c>
      <c r="O9" s="24"/>
      <c r="P9" s="24"/>
      <c r="Q9" s="24" t="s">
        <v>31</v>
      </c>
      <c r="R9" s="24"/>
      <c r="S9" s="24"/>
      <c r="T9" s="24" t="s">
        <v>32</v>
      </c>
      <c r="U9" s="24"/>
      <c r="V9" s="24"/>
    </row>
    <row r="10" spans="1:36" x14ac:dyDescent="0.15">
      <c r="D10" s="17"/>
      <c r="E10" s="2" t="s">
        <v>33</v>
      </c>
      <c r="F10" s="2" t="s">
        <v>34</v>
      </c>
      <c r="G10" s="2" t="s">
        <v>35</v>
      </c>
      <c r="H10" s="2" t="s">
        <v>33</v>
      </c>
      <c r="I10" s="2" t="s">
        <v>34</v>
      </c>
      <c r="J10" s="2" t="s">
        <v>35</v>
      </c>
      <c r="K10" s="2" t="s">
        <v>33</v>
      </c>
      <c r="L10" s="2" t="s">
        <v>34</v>
      </c>
      <c r="M10" s="2" t="s">
        <v>35</v>
      </c>
      <c r="N10" s="2" t="s">
        <v>33</v>
      </c>
      <c r="O10" s="2" t="s">
        <v>34</v>
      </c>
      <c r="P10" s="2" t="s">
        <v>35</v>
      </c>
      <c r="Q10" s="2" t="s">
        <v>33</v>
      </c>
      <c r="R10" s="2" t="s">
        <v>34</v>
      </c>
      <c r="S10" s="2" t="s">
        <v>35</v>
      </c>
      <c r="T10" s="2" t="s">
        <v>33</v>
      </c>
      <c r="U10" s="2" t="s">
        <v>34</v>
      </c>
      <c r="V10" s="2" t="s">
        <v>35</v>
      </c>
      <c r="X10" s="1" t="s">
        <v>36</v>
      </c>
      <c r="Y10" s="1" t="s">
        <v>37</v>
      </c>
      <c r="AE10" s="1" t="s">
        <v>36</v>
      </c>
      <c r="AF10" s="1" t="s">
        <v>37</v>
      </c>
    </row>
    <row r="11" spans="1:36" x14ac:dyDescent="0.15">
      <c r="D11" s="3">
        <v>1</v>
      </c>
      <c r="E11" s="4" t="s">
        <v>38</v>
      </c>
      <c r="F11" s="5">
        <v>7</v>
      </c>
      <c r="G11" s="6">
        <v>0</v>
      </c>
      <c r="H11" s="3"/>
      <c r="I11" s="5">
        <v>0</v>
      </c>
      <c r="J11" s="6">
        <v>0</v>
      </c>
      <c r="K11" s="3"/>
      <c r="L11" s="5">
        <v>0</v>
      </c>
      <c r="M11" s="6">
        <v>0</v>
      </c>
      <c r="N11" s="4" t="s">
        <v>38</v>
      </c>
      <c r="O11" s="5">
        <v>35</v>
      </c>
      <c r="P11" s="6">
        <v>0</v>
      </c>
      <c r="Q11" s="3"/>
      <c r="R11" s="5">
        <v>0</v>
      </c>
      <c r="S11" s="6">
        <v>0</v>
      </c>
      <c r="T11" s="3"/>
      <c r="U11" s="5">
        <v>0</v>
      </c>
      <c r="V11" s="6">
        <v>0</v>
      </c>
      <c r="X11" s="1">
        <f>_xlfn.XLOOKUP(E11,[2]配置!$D$5:$D$1000,[2]配置!$B$5:$B$1000)</f>
        <v>30001</v>
      </c>
      <c r="Y11" s="1">
        <f>F11</f>
        <v>7</v>
      </c>
      <c r="Z11" s="1" t="str">
        <f>$B$2&amp;$X$10&amp;$B$2&amp;$B$1&amp;$X11</f>
        <v>"ItemId":30001</v>
      </c>
      <c r="AA11" s="1" t="str">
        <f>$B$2&amp;$Y$10&amp;$B$2&amp;$B$1&amp;$Y11</f>
        <v>"Num":7</v>
      </c>
      <c r="AB11" s="1" t="str">
        <f>$A$3&amp;_xlfn.TEXTJOIN($C$1,1,Z11:AA11)&amp;$A$4</f>
        <v>{"ItemId":30001,"Num":7}</v>
      </c>
      <c r="AC11" s="1" t="str">
        <f>$A$1&amp;_xlfn.TEXTJOIN($C$1,1,AB11)&amp;$A$2</f>
        <v>[{"ItemId":30001,"Num":7}]</v>
      </c>
      <c r="AE11" s="1">
        <f>_xlfn.XLOOKUP(N11,[2]配置!$D$5:$D$1000,[2]配置!$B$5:$B$1000)</f>
        <v>30001</v>
      </c>
      <c r="AF11" s="1">
        <f>O11</f>
        <v>35</v>
      </c>
      <c r="AG11" s="1" t="str">
        <f>$B$2&amp;$AE$10&amp;$B$2&amp;$B$1&amp;$AE11</f>
        <v>"ItemId":30001</v>
      </c>
      <c r="AH11" s="1" t="str">
        <f>$B$2&amp;$AF$10&amp;$B$2&amp;$B$1&amp;$AF11</f>
        <v>"Num":35</v>
      </c>
      <c r="AI11" s="1" t="str">
        <f t="shared" ref="AI11:AI42" si="0">$A$3&amp;_xlfn.TEXTJOIN($C$1,1,AG11:AH11)&amp;$A$4</f>
        <v>{"ItemId":30001,"Num":35}</v>
      </c>
      <c r="AJ11" s="1" t="str">
        <f t="shared" ref="AJ11:AJ42" si="1">$A$1&amp;_xlfn.TEXTJOIN($C$1,1,AI11)&amp;$A$2</f>
        <v>[{"ItemId":30001,"Num":35}]</v>
      </c>
    </row>
    <row r="12" spans="1:36" x14ac:dyDescent="0.15">
      <c r="D12" s="3">
        <v>2</v>
      </c>
      <c r="E12" s="7" t="s">
        <v>39</v>
      </c>
      <c r="F12" s="5">
        <v>20</v>
      </c>
      <c r="G12" s="6">
        <v>5</v>
      </c>
      <c r="H12" s="3"/>
      <c r="I12" s="5">
        <v>0</v>
      </c>
      <c r="J12" s="6">
        <v>0</v>
      </c>
      <c r="K12" s="3"/>
      <c r="L12" s="5">
        <v>0</v>
      </c>
      <c r="M12" s="6">
        <v>0</v>
      </c>
      <c r="N12" s="7" t="s">
        <v>39</v>
      </c>
      <c r="O12" s="5">
        <v>60</v>
      </c>
      <c r="P12" s="6">
        <v>15</v>
      </c>
      <c r="Q12" s="3"/>
      <c r="R12" s="5">
        <v>0</v>
      </c>
      <c r="S12" s="6">
        <v>0</v>
      </c>
      <c r="T12" s="3"/>
      <c r="U12" s="5">
        <v>0</v>
      </c>
      <c r="V12" s="6">
        <v>0</v>
      </c>
      <c r="X12" s="1">
        <f>_xlfn.XLOOKUP(E12,[2]配置!$D$5:$D$1000,[2]配置!$B$5:$B$1000)</f>
        <v>20001</v>
      </c>
      <c r="Y12" s="1">
        <f t="shared" ref="Y12:Y43" si="2">F12</f>
        <v>20</v>
      </c>
      <c r="Z12" s="1" t="str">
        <f t="shared" ref="Z12:Z43" si="3">$B$2&amp;$X$10&amp;$B$2&amp;$B$1&amp;$X12</f>
        <v>"ItemId":20001</v>
      </c>
      <c r="AA12" s="1" t="str">
        <f t="shared" ref="AA12:AA43" si="4">$B$2&amp;$Y$10&amp;$B$2&amp;$B$1&amp;$Y12</f>
        <v>"Num":20</v>
      </c>
      <c r="AB12" s="1" t="str">
        <f t="shared" ref="AB12:AB43" si="5">$A$3&amp;_xlfn.TEXTJOIN($C$1,1,Z12:AA12)&amp;$A$4</f>
        <v>{"ItemId":20001,"Num":20}</v>
      </c>
      <c r="AC12" s="1" t="str">
        <f t="shared" ref="AC12:AC43" si="6">$A$1&amp;_xlfn.TEXTJOIN($C$1,1,AB12)&amp;$A$2</f>
        <v>[{"ItemId":20001,"Num":20}]</v>
      </c>
      <c r="AE12" s="1">
        <f>_xlfn.XLOOKUP(N12,[2]配置!$D$5:$D$1000,[2]配置!$B$5:$B$1000)</f>
        <v>20001</v>
      </c>
      <c r="AF12" s="1">
        <f t="shared" ref="AF12:AF43" si="7">O12</f>
        <v>60</v>
      </c>
      <c r="AG12" s="1" t="str">
        <f t="shared" ref="AG12:AG43" si="8">$B$2&amp;$AE$10&amp;$B$2&amp;$B$1&amp;$AE12</f>
        <v>"ItemId":20001</v>
      </c>
      <c r="AH12" s="1" t="str">
        <f t="shared" ref="AH12:AH43" si="9">$B$2&amp;$AF$10&amp;$B$2&amp;$B$1&amp;$AF12</f>
        <v>"Num":60</v>
      </c>
      <c r="AI12" s="1" t="str">
        <f t="shared" si="0"/>
        <v>{"ItemId":20001,"Num":60}</v>
      </c>
      <c r="AJ12" s="1" t="str">
        <f t="shared" si="1"/>
        <v>[{"ItemId":20001,"Num":60}]</v>
      </c>
    </row>
    <row r="13" spans="1:36" x14ac:dyDescent="0.15">
      <c r="D13" s="3">
        <v>3</v>
      </c>
      <c r="E13" s="4" t="s">
        <v>40</v>
      </c>
      <c r="F13" s="5">
        <v>2500</v>
      </c>
      <c r="G13" s="6">
        <v>0</v>
      </c>
      <c r="H13" s="3"/>
      <c r="I13" s="5">
        <v>0</v>
      </c>
      <c r="J13" s="6">
        <v>0</v>
      </c>
      <c r="K13" s="3"/>
      <c r="L13" s="5">
        <v>0</v>
      </c>
      <c r="M13" s="6">
        <v>0</v>
      </c>
      <c r="N13" s="4" t="s">
        <v>40</v>
      </c>
      <c r="O13" s="5">
        <v>7500</v>
      </c>
      <c r="P13" s="6">
        <v>0</v>
      </c>
      <c r="Q13" s="3"/>
      <c r="R13" s="5">
        <v>0</v>
      </c>
      <c r="S13" s="6">
        <v>0</v>
      </c>
      <c r="T13" s="3"/>
      <c r="U13" s="5">
        <v>0</v>
      </c>
      <c r="V13" s="6">
        <v>0</v>
      </c>
      <c r="X13" s="1">
        <f>_xlfn.XLOOKUP(E13,[2]配置!$D$5:$D$1000,[2]配置!$B$5:$B$1000)</f>
        <v>50004</v>
      </c>
      <c r="Y13" s="1">
        <f t="shared" si="2"/>
        <v>2500</v>
      </c>
      <c r="Z13" s="1" t="str">
        <f t="shared" si="3"/>
        <v>"ItemId":50004</v>
      </c>
      <c r="AA13" s="1" t="str">
        <f t="shared" si="4"/>
        <v>"Num":2500</v>
      </c>
      <c r="AB13" s="1" t="str">
        <f t="shared" si="5"/>
        <v>{"ItemId":50004,"Num":2500}</v>
      </c>
      <c r="AC13" s="1" t="str">
        <f t="shared" si="6"/>
        <v>[{"ItemId":50004,"Num":2500}]</v>
      </c>
      <c r="AE13" s="1">
        <f>_xlfn.XLOOKUP(N13,[2]配置!$D$5:$D$1000,[2]配置!$B$5:$B$1000)</f>
        <v>50004</v>
      </c>
      <c r="AF13" s="1">
        <f t="shared" si="7"/>
        <v>7500</v>
      </c>
      <c r="AG13" s="1" t="str">
        <f t="shared" si="8"/>
        <v>"ItemId":50004</v>
      </c>
      <c r="AH13" s="1" t="str">
        <f t="shared" si="9"/>
        <v>"Num":7500</v>
      </c>
      <c r="AI13" s="1" t="str">
        <f t="shared" si="0"/>
        <v>{"ItemId":50004,"Num":7500}</v>
      </c>
      <c r="AJ13" s="1" t="str">
        <f t="shared" si="1"/>
        <v>[{"ItemId":50004,"Num":7500}]</v>
      </c>
    </row>
    <row r="14" spans="1:36" x14ac:dyDescent="0.15">
      <c r="D14" s="3">
        <v>4</v>
      </c>
      <c r="E14" s="4" t="s">
        <v>40</v>
      </c>
      <c r="F14" s="5">
        <v>5000</v>
      </c>
      <c r="G14" s="6">
        <v>0</v>
      </c>
      <c r="H14" s="3"/>
      <c r="I14" s="5">
        <v>0</v>
      </c>
      <c r="J14" s="6">
        <v>0</v>
      </c>
      <c r="K14" s="3"/>
      <c r="L14" s="5">
        <v>0</v>
      </c>
      <c r="M14" s="6">
        <v>0</v>
      </c>
      <c r="N14" s="4" t="s">
        <v>40</v>
      </c>
      <c r="O14" s="5">
        <v>15000</v>
      </c>
      <c r="P14" s="6">
        <v>0</v>
      </c>
      <c r="Q14" s="3"/>
      <c r="R14" s="5">
        <v>0</v>
      </c>
      <c r="S14" s="6">
        <v>0</v>
      </c>
      <c r="T14" s="3"/>
      <c r="U14" s="5">
        <v>0</v>
      </c>
      <c r="V14" s="6">
        <v>0</v>
      </c>
      <c r="X14" s="1">
        <f>_xlfn.XLOOKUP(E14,[2]配置!$D$5:$D$1000,[2]配置!$B$5:$B$1000)</f>
        <v>50004</v>
      </c>
      <c r="Y14" s="1">
        <f t="shared" si="2"/>
        <v>5000</v>
      </c>
      <c r="Z14" s="1" t="str">
        <f t="shared" si="3"/>
        <v>"ItemId":50004</v>
      </c>
      <c r="AA14" s="1" t="str">
        <f t="shared" si="4"/>
        <v>"Num":5000</v>
      </c>
      <c r="AB14" s="1" t="str">
        <f t="shared" si="5"/>
        <v>{"ItemId":50004,"Num":5000}</v>
      </c>
      <c r="AC14" s="1" t="str">
        <f t="shared" si="6"/>
        <v>[{"ItemId":50004,"Num":5000}]</v>
      </c>
      <c r="AE14" s="1">
        <f>_xlfn.XLOOKUP(N14,[2]配置!$D$5:$D$1000,[2]配置!$B$5:$B$1000)</f>
        <v>50004</v>
      </c>
      <c r="AF14" s="1">
        <f t="shared" si="7"/>
        <v>15000</v>
      </c>
      <c r="AG14" s="1" t="str">
        <f t="shared" si="8"/>
        <v>"ItemId":50004</v>
      </c>
      <c r="AH14" s="1" t="str">
        <f t="shared" si="9"/>
        <v>"Num":15000</v>
      </c>
      <c r="AI14" s="1" t="str">
        <f t="shared" si="0"/>
        <v>{"ItemId":50004,"Num":15000}</v>
      </c>
      <c r="AJ14" s="1" t="str">
        <f t="shared" si="1"/>
        <v>[{"ItemId":50004,"Num":15000}]</v>
      </c>
    </row>
    <row r="15" spans="1:36" x14ac:dyDescent="0.15">
      <c r="D15" s="3">
        <v>5</v>
      </c>
      <c r="E15" s="4" t="s">
        <v>41</v>
      </c>
      <c r="F15" s="5">
        <v>7</v>
      </c>
      <c r="G15" s="6">
        <v>0</v>
      </c>
      <c r="H15" s="3"/>
      <c r="I15" s="5">
        <v>0</v>
      </c>
      <c r="J15" s="6">
        <v>0</v>
      </c>
      <c r="K15" s="3"/>
      <c r="L15" s="5">
        <v>0</v>
      </c>
      <c r="M15" s="6">
        <v>0</v>
      </c>
      <c r="N15" s="4" t="s">
        <v>41</v>
      </c>
      <c r="O15" s="5">
        <v>35</v>
      </c>
      <c r="P15" s="6">
        <v>0</v>
      </c>
      <c r="Q15" s="3"/>
      <c r="R15" s="5">
        <v>0</v>
      </c>
      <c r="S15" s="6">
        <v>0</v>
      </c>
      <c r="T15" s="3"/>
      <c r="U15" s="5">
        <v>0</v>
      </c>
      <c r="V15" s="6">
        <v>0</v>
      </c>
      <c r="X15" s="1">
        <f>_xlfn.XLOOKUP(E15,[2]配置!$D$5:$D$1000,[2]配置!$B$5:$B$1000)</f>
        <v>30002</v>
      </c>
      <c r="Y15" s="1">
        <f t="shared" si="2"/>
        <v>7</v>
      </c>
      <c r="Z15" s="1" t="str">
        <f t="shared" si="3"/>
        <v>"ItemId":30002</v>
      </c>
      <c r="AA15" s="1" t="str">
        <f t="shared" si="4"/>
        <v>"Num":7</v>
      </c>
      <c r="AB15" s="1" t="str">
        <f t="shared" si="5"/>
        <v>{"ItemId":30002,"Num":7}</v>
      </c>
      <c r="AC15" s="1" t="str">
        <f t="shared" si="6"/>
        <v>[{"ItemId":30002,"Num":7}]</v>
      </c>
      <c r="AE15" s="1">
        <f>_xlfn.XLOOKUP(N15,[2]配置!$D$5:$D$1000,[2]配置!$B$5:$B$1000)</f>
        <v>30002</v>
      </c>
      <c r="AF15" s="1">
        <f t="shared" si="7"/>
        <v>35</v>
      </c>
      <c r="AG15" s="1" t="str">
        <f t="shared" si="8"/>
        <v>"ItemId":30002</v>
      </c>
      <c r="AH15" s="1" t="str">
        <f t="shared" si="9"/>
        <v>"Num":35</v>
      </c>
      <c r="AI15" s="1" t="str">
        <f t="shared" si="0"/>
        <v>{"ItemId":30002,"Num":35}</v>
      </c>
      <c r="AJ15" s="1" t="str">
        <f t="shared" si="1"/>
        <v>[{"ItemId":30002,"Num":35}]</v>
      </c>
    </row>
    <row r="16" spans="1:36" x14ac:dyDescent="0.15">
      <c r="D16" s="3">
        <v>6</v>
      </c>
      <c r="E16" s="4" t="s">
        <v>42</v>
      </c>
      <c r="F16" s="5">
        <v>102</v>
      </c>
      <c r="G16" s="6">
        <v>0.13</v>
      </c>
      <c r="H16" s="3"/>
      <c r="I16" s="5">
        <v>0</v>
      </c>
      <c r="J16" s="6">
        <v>0</v>
      </c>
      <c r="K16" s="3"/>
      <c r="L16" s="5">
        <v>0</v>
      </c>
      <c r="M16" s="6">
        <v>0</v>
      </c>
      <c r="N16" s="4" t="s">
        <v>42</v>
      </c>
      <c r="O16" s="5">
        <v>306</v>
      </c>
      <c r="P16" s="6">
        <v>0.38</v>
      </c>
      <c r="Q16" s="3"/>
      <c r="R16" s="5">
        <v>0</v>
      </c>
      <c r="S16" s="6">
        <v>0</v>
      </c>
      <c r="T16" s="3"/>
      <c r="U16" s="5">
        <v>0</v>
      </c>
      <c r="V16" s="6">
        <v>0</v>
      </c>
      <c r="X16" s="1">
        <f>_xlfn.XLOOKUP(E16,[2]配置!$D$5:$D$1000,[2]配置!$B$5:$B$1000)</f>
        <v>50005</v>
      </c>
      <c r="Y16" s="1">
        <f t="shared" si="2"/>
        <v>102</v>
      </c>
      <c r="Z16" s="1" t="str">
        <f t="shared" si="3"/>
        <v>"ItemId":50005</v>
      </c>
      <c r="AA16" s="1" t="str">
        <f t="shared" si="4"/>
        <v>"Num":102</v>
      </c>
      <c r="AB16" s="1" t="str">
        <f t="shared" si="5"/>
        <v>{"ItemId":50005,"Num":102}</v>
      </c>
      <c r="AC16" s="1" t="str">
        <f t="shared" si="6"/>
        <v>[{"ItemId":50005,"Num":102}]</v>
      </c>
      <c r="AE16" s="1">
        <f>_xlfn.XLOOKUP(N16,[2]配置!$D$5:$D$1000,[2]配置!$B$5:$B$1000)</f>
        <v>50005</v>
      </c>
      <c r="AF16" s="1">
        <f t="shared" si="7"/>
        <v>306</v>
      </c>
      <c r="AG16" s="1" t="str">
        <f t="shared" si="8"/>
        <v>"ItemId":50005</v>
      </c>
      <c r="AH16" s="1" t="str">
        <f t="shared" si="9"/>
        <v>"Num":306</v>
      </c>
      <c r="AI16" s="1" t="str">
        <f t="shared" si="0"/>
        <v>{"ItemId":50005,"Num":306}</v>
      </c>
      <c r="AJ16" s="1" t="str">
        <f t="shared" si="1"/>
        <v>[{"ItemId":50005,"Num":306}]</v>
      </c>
    </row>
    <row r="17" spans="4:36" x14ac:dyDescent="0.15">
      <c r="D17" s="3">
        <v>7</v>
      </c>
      <c r="E17" s="7" t="s">
        <v>39</v>
      </c>
      <c r="F17" s="5">
        <v>20</v>
      </c>
      <c r="G17" s="6">
        <v>5</v>
      </c>
      <c r="H17" s="3"/>
      <c r="I17" s="5">
        <v>0</v>
      </c>
      <c r="J17" s="6">
        <v>0</v>
      </c>
      <c r="K17" s="3"/>
      <c r="L17" s="5">
        <v>0</v>
      </c>
      <c r="M17" s="6">
        <v>0</v>
      </c>
      <c r="N17" s="7" t="s">
        <v>39</v>
      </c>
      <c r="O17" s="5">
        <v>60</v>
      </c>
      <c r="P17" s="6">
        <v>15</v>
      </c>
      <c r="Q17" s="3"/>
      <c r="R17" s="5">
        <v>0</v>
      </c>
      <c r="S17" s="6">
        <v>0</v>
      </c>
      <c r="T17" s="3"/>
      <c r="U17" s="5">
        <v>0</v>
      </c>
      <c r="V17" s="6">
        <v>0</v>
      </c>
      <c r="X17" s="1">
        <f>_xlfn.XLOOKUP(E17,[2]配置!$D$5:$D$1000,[2]配置!$B$5:$B$1000)</f>
        <v>20001</v>
      </c>
      <c r="Y17" s="1">
        <f t="shared" si="2"/>
        <v>20</v>
      </c>
      <c r="Z17" s="1" t="str">
        <f t="shared" si="3"/>
        <v>"ItemId":20001</v>
      </c>
      <c r="AA17" s="1" t="str">
        <f t="shared" si="4"/>
        <v>"Num":20</v>
      </c>
      <c r="AB17" s="1" t="str">
        <f t="shared" si="5"/>
        <v>{"ItemId":20001,"Num":20}</v>
      </c>
      <c r="AC17" s="1" t="str">
        <f t="shared" si="6"/>
        <v>[{"ItemId":20001,"Num":20}]</v>
      </c>
      <c r="AE17" s="1">
        <f>_xlfn.XLOOKUP(N17,[2]配置!$D$5:$D$1000,[2]配置!$B$5:$B$1000)</f>
        <v>20001</v>
      </c>
      <c r="AF17" s="1">
        <f t="shared" si="7"/>
        <v>60</v>
      </c>
      <c r="AG17" s="1" t="str">
        <f t="shared" si="8"/>
        <v>"ItemId":20001</v>
      </c>
      <c r="AH17" s="1" t="str">
        <f t="shared" si="9"/>
        <v>"Num":60</v>
      </c>
      <c r="AI17" s="1" t="str">
        <f t="shared" si="0"/>
        <v>{"ItemId":20001,"Num":60}</v>
      </c>
      <c r="AJ17" s="1" t="str">
        <f t="shared" si="1"/>
        <v>[{"ItemId":20001,"Num":60}]</v>
      </c>
    </row>
    <row r="18" spans="4:36" x14ac:dyDescent="0.15">
      <c r="D18" s="3">
        <v>8</v>
      </c>
      <c r="E18" s="4" t="s">
        <v>40</v>
      </c>
      <c r="F18" s="5">
        <v>5000</v>
      </c>
      <c r="G18" s="6">
        <v>0</v>
      </c>
      <c r="H18" s="3"/>
      <c r="I18" s="5">
        <v>0</v>
      </c>
      <c r="J18" s="6">
        <v>0</v>
      </c>
      <c r="K18" s="3"/>
      <c r="L18" s="5">
        <v>0</v>
      </c>
      <c r="M18" s="6">
        <v>0</v>
      </c>
      <c r="N18" s="4" t="s">
        <v>40</v>
      </c>
      <c r="O18" s="5">
        <v>15000</v>
      </c>
      <c r="P18" s="6">
        <v>0</v>
      </c>
      <c r="Q18" s="3"/>
      <c r="R18" s="5">
        <v>0</v>
      </c>
      <c r="S18" s="6">
        <v>0</v>
      </c>
      <c r="T18" s="3"/>
      <c r="U18" s="5">
        <v>0</v>
      </c>
      <c r="V18" s="6">
        <v>0</v>
      </c>
      <c r="X18" s="1">
        <f>_xlfn.XLOOKUP(E18,[2]配置!$D$5:$D$1000,[2]配置!$B$5:$B$1000)</f>
        <v>50004</v>
      </c>
      <c r="Y18" s="1">
        <f t="shared" si="2"/>
        <v>5000</v>
      </c>
      <c r="Z18" s="1" t="str">
        <f t="shared" si="3"/>
        <v>"ItemId":50004</v>
      </c>
      <c r="AA18" s="1" t="str">
        <f t="shared" si="4"/>
        <v>"Num":5000</v>
      </c>
      <c r="AB18" s="1" t="str">
        <f t="shared" si="5"/>
        <v>{"ItemId":50004,"Num":5000}</v>
      </c>
      <c r="AC18" s="1" t="str">
        <f t="shared" si="6"/>
        <v>[{"ItemId":50004,"Num":5000}]</v>
      </c>
      <c r="AE18" s="1">
        <f>_xlfn.XLOOKUP(N18,[2]配置!$D$5:$D$1000,[2]配置!$B$5:$B$1000)</f>
        <v>50004</v>
      </c>
      <c r="AF18" s="1">
        <f t="shared" si="7"/>
        <v>15000</v>
      </c>
      <c r="AG18" s="1" t="str">
        <f t="shared" si="8"/>
        <v>"ItemId":50004</v>
      </c>
      <c r="AH18" s="1" t="str">
        <f t="shared" si="9"/>
        <v>"Num":15000</v>
      </c>
      <c r="AI18" s="1" t="str">
        <f t="shared" si="0"/>
        <v>{"ItemId":50004,"Num":15000}</v>
      </c>
      <c r="AJ18" s="1" t="str">
        <f t="shared" si="1"/>
        <v>[{"ItemId":50004,"Num":15000}]</v>
      </c>
    </row>
    <row r="19" spans="4:36" x14ac:dyDescent="0.15">
      <c r="D19" s="3">
        <v>9</v>
      </c>
      <c r="E19" s="4" t="s">
        <v>40</v>
      </c>
      <c r="F19" s="5">
        <v>10000</v>
      </c>
      <c r="G19" s="6">
        <v>0</v>
      </c>
      <c r="H19" s="3"/>
      <c r="I19" s="5">
        <v>0</v>
      </c>
      <c r="J19" s="6">
        <v>0</v>
      </c>
      <c r="K19" s="3"/>
      <c r="L19" s="5">
        <v>0</v>
      </c>
      <c r="M19" s="6">
        <v>0</v>
      </c>
      <c r="N19" s="4" t="s">
        <v>40</v>
      </c>
      <c r="O19" s="5">
        <v>30000</v>
      </c>
      <c r="P19" s="6">
        <v>0</v>
      </c>
      <c r="Q19" s="3"/>
      <c r="R19" s="5">
        <v>0</v>
      </c>
      <c r="S19" s="6">
        <v>0</v>
      </c>
      <c r="T19" s="3"/>
      <c r="U19" s="5">
        <v>0</v>
      </c>
      <c r="V19" s="6">
        <v>0</v>
      </c>
      <c r="X19" s="1">
        <f>_xlfn.XLOOKUP(E19,[2]配置!$D$5:$D$1000,[2]配置!$B$5:$B$1000)</f>
        <v>50004</v>
      </c>
      <c r="Y19" s="1">
        <f t="shared" si="2"/>
        <v>10000</v>
      </c>
      <c r="Z19" s="1" t="str">
        <f t="shared" si="3"/>
        <v>"ItemId":50004</v>
      </c>
      <c r="AA19" s="1" t="str">
        <f t="shared" si="4"/>
        <v>"Num":10000</v>
      </c>
      <c r="AB19" s="1" t="str">
        <f t="shared" si="5"/>
        <v>{"ItemId":50004,"Num":10000}</v>
      </c>
      <c r="AC19" s="1" t="str">
        <f t="shared" si="6"/>
        <v>[{"ItemId":50004,"Num":10000}]</v>
      </c>
      <c r="AE19" s="1">
        <f>_xlfn.XLOOKUP(N19,[2]配置!$D$5:$D$1000,[2]配置!$B$5:$B$1000)</f>
        <v>50004</v>
      </c>
      <c r="AF19" s="1">
        <f t="shared" si="7"/>
        <v>30000</v>
      </c>
      <c r="AG19" s="1" t="str">
        <f t="shared" si="8"/>
        <v>"ItemId":50004</v>
      </c>
      <c r="AH19" s="1" t="str">
        <f t="shared" si="9"/>
        <v>"Num":30000</v>
      </c>
      <c r="AI19" s="1" t="str">
        <f t="shared" si="0"/>
        <v>{"ItemId":50004,"Num":30000}</v>
      </c>
      <c r="AJ19" s="1" t="str">
        <f t="shared" si="1"/>
        <v>[{"ItemId":50004,"Num":30000}]</v>
      </c>
    </row>
    <row r="20" spans="4:36" x14ac:dyDescent="0.15">
      <c r="D20" s="8">
        <v>10</v>
      </c>
      <c r="E20" s="9" t="s">
        <v>43</v>
      </c>
      <c r="F20" s="5">
        <v>2</v>
      </c>
      <c r="G20" s="6">
        <v>16.07</v>
      </c>
      <c r="H20" s="3"/>
      <c r="I20" s="5">
        <v>0</v>
      </c>
      <c r="J20" s="6">
        <v>0</v>
      </c>
      <c r="K20" s="3"/>
      <c r="L20" s="5">
        <v>0</v>
      </c>
      <c r="M20" s="6">
        <v>0</v>
      </c>
      <c r="N20" s="9" t="s">
        <v>43</v>
      </c>
      <c r="O20" s="5">
        <v>4</v>
      </c>
      <c r="P20" s="6">
        <v>32.14</v>
      </c>
      <c r="Q20" s="3"/>
      <c r="R20" s="5">
        <v>0</v>
      </c>
      <c r="S20" s="6">
        <v>0</v>
      </c>
      <c r="T20" s="3"/>
      <c r="U20" s="5">
        <v>0</v>
      </c>
      <c r="V20" s="6">
        <v>0</v>
      </c>
      <c r="X20" s="1">
        <f>_xlfn.XLOOKUP(E20,[2]配置!$D$5:$D$1000,[2]配置!$B$5:$B$1000)</f>
        <v>10002</v>
      </c>
      <c r="Y20" s="1">
        <f t="shared" si="2"/>
        <v>2</v>
      </c>
      <c r="Z20" s="1" t="str">
        <f t="shared" si="3"/>
        <v>"ItemId":10002</v>
      </c>
      <c r="AA20" s="1" t="str">
        <f t="shared" si="4"/>
        <v>"Num":2</v>
      </c>
      <c r="AB20" s="1" t="str">
        <f t="shared" si="5"/>
        <v>{"ItemId":10002,"Num":2}</v>
      </c>
      <c r="AC20" s="1" t="str">
        <f t="shared" si="6"/>
        <v>[{"ItemId":10002,"Num":2}]</v>
      </c>
      <c r="AE20" s="1">
        <f>_xlfn.XLOOKUP(N20,[2]配置!$D$5:$D$1000,[2]配置!$B$5:$B$1000)</f>
        <v>10002</v>
      </c>
      <c r="AF20" s="1">
        <f t="shared" si="7"/>
        <v>4</v>
      </c>
      <c r="AG20" s="1" t="str">
        <f t="shared" si="8"/>
        <v>"ItemId":10002</v>
      </c>
      <c r="AH20" s="1" t="str">
        <f t="shared" si="9"/>
        <v>"Num":4</v>
      </c>
      <c r="AI20" s="1" t="str">
        <f t="shared" si="0"/>
        <v>{"ItemId":10002,"Num":4}</v>
      </c>
      <c r="AJ20" s="1" t="str">
        <f t="shared" si="1"/>
        <v>[{"ItemId":10002,"Num":4}]</v>
      </c>
    </row>
    <row r="21" spans="4:36" x14ac:dyDescent="0.15">
      <c r="D21" s="3">
        <v>11</v>
      </c>
      <c r="E21" s="4" t="s">
        <v>42</v>
      </c>
      <c r="F21" s="5">
        <v>106</v>
      </c>
      <c r="G21" s="6">
        <v>0.13</v>
      </c>
      <c r="H21" s="3"/>
      <c r="I21" s="5">
        <v>0</v>
      </c>
      <c r="J21" s="6">
        <v>0</v>
      </c>
      <c r="K21" s="3"/>
      <c r="L21" s="5">
        <v>0</v>
      </c>
      <c r="M21" s="6">
        <v>0</v>
      </c>
      <c r="N21" s="4" t="s">
        <v>42</v>
      </c>
      <c r="O21" s="5">
        <v>530</v>
      </c>
      <c r="P21" s="6">
        <v>0.66</v>
      </c>
      <c r="Q21" s="3"/>
      <c r="R21" s="5">
        <v>0</v>
      </c>
      <c r="S21" s="6">
        <v>0</v>
      </c>
      <c r="T21" s="3"/>
      <c r="U21" s="5">
        <v>0</v>
      </c>
      <c r="V21" s="6">
        <v>0</v>
      </c>
      <c r="X21" s="1">
        <f>_xlfn.XLOOKUP(E21,[2]配置!$D$5:$D$1000,[2]配置!$B$5:$B$1000)</f>
        <v>50005</v>
      </c>
      <c r="Y21" s="1">
        <f t="shared" si="2"/>
        <v>106</v>
      </c>
      <c r="Z21" s="1" t="str">
        <f t="shared" si="3"/>
        <v>"ItemId":50005</v>
      </c>
      <c r="AA21" s="1" t="str">
        <f t="shared" si="4"/>
        <v>"Num":106</v>
      </c>
      <c r="AB21" s="1" t="str">
        <f t="shared" si="5"/>
        <v>{"ItemId":50005,"Num":106}</v>
      </c>
      <c r="AC21" s="1" t="str">
        <f t="shared" si="6"/>
        <v>[{"ItemId":50005,"Num":106}]</v>
      </c>
      <c r="AE21" s="1">
        <f>_xlfn.XLOOKUP(N21,[2]配置!$D$5:$D$1000,[2]配置!$B$5:$B$1000)</f>
        <v>50005</v>
      </c>
      <c r="AF21" s="1">
        <f t="shared" si="7"/>
        <v>530</v>
      </c>
      <c r="AG21" s="1" t="str">
        <f t="shared" si="8"/>
        <v>"ItemId":50005</v>
      </c>
      <c r="AH21" s="1" t="str">
        <f t="shared" si="9"/>
        <v>"Num":530</v>
      </c>
      <c r="AI21" s="1" t="str">
        <f t="shared" si="0"/>
        <v>{"ItemId":50005,"Num":530}</v>
      </c>
      <c r="AJ21" s="1" t="str">
        <f t="shared" si="1"/>
        <v>[{"ItemId":50005,"Num":530}]</v>
      </c>
    </row>
    <row r="22" spans="4:36" x14ac:dyDescent="0.15">
      <c r="D22" s="3">
        <v>12</v>
      </c>
      <c r="E22" s="7" t="s">
        <v>39</v>
      </c>
      <c r="F22" s="5">
        <v>20</v>
      </c>
      <c r="G22" s="6">
        <v>5</v>
      </c>
      <c r="H22" s="3"/>
      <c r="I22" s="5">
        <v>0</v>
      </c>
      <c r="J22" s="6">
        <v>0</v>
      </c>
      <c r="K22" s="3"/>
      <c r="L22" s="5">
        <v>0</v>
      </c>
      <c r="M22" s="6">
        <v>0</v>
      </c>
      <c r="N22" s="7" t="s">
        <v>39</v>
      </c>
      <c r="O22" s="5">
        <v>60</v>
      </c>
      <c r="P22" s="6">
        <v>15</v>
      </c>
      <c r="Q22" s="3"/>
      <c r="R22" s="5">
        <v>0</v>
      </c>
      <c r="S22" s="6">
        <v>0</v>
      </c>
      <c r="T22" s="3"/>
      <c r="U22" s="5">
        <v>0</v>
      </c>
      <c r="V22" s="6">
        <v>0</v>
      </c>
      <c r="X22" s="1">
        <f>_xlfn.XLOOKUP(E22,[2]配置!$D$5:$D$1000,[2]配置!$B$5:$B$1000)</f>
        <v>20001</v>
      </c>
      <c r="Y22" s="1">
        <f t="shared" si="2"/>
        <v>20</v>
      </c>
      <c r="Z22" s="1" t="str">
        <f t="shared" si="3"/>
        <v>"ItemId":20001</v>
      </c>
      <c r="AA22" s="1" t="str">
        <f t="shared" si="4"/>
        <v>"Num":20</v>
      </c>
      <c r="AB22" s="1" t="str">
        <f t="shared" si="5"/>
        <v>{"ItemId":20001,"Num":20}</v>
      </c>
      <c r="AC22" s="1" t="str">
        <f t="shared" si="6"/>
        <v>[{"ItemId":20001,"Num":20}]</v>
      </c>
      <c r="AE22" s="1">
        <f>_xlfn.XLOOKUP(N22,[2]配置!$D$5:$D$1000,[2]配置!$B$5:$B$1000)</f>
        <v>20001</v>
      </c>
      <c r="AF22" s="1">
        <f t="shared" si="7"/>
        <v>60</v>
      </c>
      <c r="AG22" s="1" t="str">
        <f t="shared" si="8"/>
        <v>"ItemId":20001</v>
      </c>
      <c r="AH22" s="1" t="str">
        <f t="shared" si="9"/>
        <v>"Num":60</v>
      </c>
      <c r="AI22" s="1" t="str">
        <f t="shared" si="0"/>
        <v>{"ItemId":20001,"Num":60}</v>
      </c>
      <c r="AJ22" s="1" t="str">
        <f t="shared" si="1"/>
        <v>[{"ItemId":20001,"Num":60}]</v>
      </c>
    </row>
    <row r="23" spans="4:36" x14ac:dyDescent="0.15">
      <c r="D23" s="3">
        <v>13</v>
      </c>
      <c r="E23" s="4" t="s">
        <v>40</v>
      </c>
      <c r="F23" s="5">
        <v>12500</v>
      </c>
      <c r="G23" s="6">
        <v>0</v>
      </c>
      <c r="H23" s="3"/>
      <c r="I23" s="5">
        <v>0</v>
      </c>
      <c r="J23" s="6">
        <v>0</v>
      </c>
      <c r="K23" s="3"/>
      <c r="L23" s="5">
        <v>0</v>
      </c>
      <c r="M23" s="6">
        <v>0</v>
      </c>
      <c r="N23" s="4" t="s">
        <v>40</v>
      </c>
      <c r="O23" s="5">
        <v>37500</v>
      </c>
      <c r="P23" s="6">
        <v>0</v>
      </c>
      <c r="Q23" s="3"/>
      <c r="R23" s="5">
        <v>0</v>
      </c>
      <c r="S23" s="6">
        <v>0</v>
      </c>
      <c r="T23" s="3"/>
      <c r="U23" s="5">
        <v>0</v>
      </c>
      <c r="V23" s="6">
        <v>0</v>
      </c>
      <c r="X23" s="1">
        <f>_xlfn.XLOOKUP(E23,[2]配置!$D$5:$D$1000,[2]配置!$B$5:$B$1000)</f>
        <v>50004</v>
      </c>
      <c r="Y23" s="1">
        <f t="shared" si="2"/>
        <v>12500</v>
      </c>
      <c r="Z23" s="1" t="str">
        <f t="shared" si="3"/>
        <v>"ItemId":50004</v>
      </c>
      <c r="AA23" s="1" t="str">
        <f t="shared" si="4"/>
        <v>"Num":12500</v>
      </c>
      <c r="AB23" s="1" t="str">
        <f t="shared" si="5"/>
        <v>{"ItemId":50004,"Num":12500}</v>
      </c>
      <c r="AC23" s="1" t="str">
        <f t="shared" si="6"/>
        <v>[{"ItemId":50004,"Num":12500}]</v>
      </c>
      <c r="AE23" s="1">
        <f>_xlfn.XLOOKUP(N23,[2]配置!$D$5:$D$1000,[2]配置!$B$5:$B$1000)</f>
        <v>50004</v>
      </c>
      <c r="AF23" s="1">
        <f t="shared" si="7"/>
        <v>37500</v>
      </c>
      <c r="AG23" s="1" t="str">
        <f t="shared" si="8"/>
        <v>"ItemId":50004</v>
      </c>
      <c r="AH23" s="1" t="str">
        <f t="shared" si="9"/>
        <v>"Num":37500</v>
      </c>
      <c r="AI23" s="1" t="str">
        <f t="shared" si="0"/>
        <v>{"ItemId":50004,"Num":37500}</v>
      </c>
      <c r="AJ23" s="1" t="str">
        <f t="shared" si="1"/>
        <v>[{"ItemId":50004,"Num":37500}]</v>
      </c>
    </row>
    <row r="24" spans="4:36" x14ac:dyDescent="0.15">
      <c r="D24" s="3">
        <v>14</v>
      </c>
      <c r="E24" s="4" t="s">
        <v>40</v>
      </c>
      <c r="F24" s="5">
        <v>25000</v>
      </c>
      <c r="G24" s="6">
        <v>0</v>
      </c>
      <c r="H24" s="3"/>
      <c r="I24" s="5">
        <v>0</v>
      </c>
      <c r="J24" s="6">
        <v>0</v>
      </c>
      <c r="K24" s="3"/>
      <c r="L24" s="5">
        <v>0</v>
      </c>
      <c r="M24" s="6">
        <v>0</v>
      </c>
      <c r="N24" s="4" t="s">
        <v>40</v>
      </c>
      <c r="O24" s="5">
        <v>75000</v>
      </c>
      <c r="P24" s="6">
        <v>0</v>
      </c>
      <c r="Q24" s="3"/>
      <c r="R24" s="5">
        <v>0</v>
      </c>
      <c r="S24" s="6">
        <v>0</v>
      </c>
      <c r="T24" s="3"/>
      <c r="U24" s="5">
        <v>0</v>
      </c>
      <c r="V24" s="6">
        <v>0</v>
      </c>
      <c r="X24" s="1">
        <f>_xlfn.XLOOKUP(E24,[2]配置!$D$5:$D$1000,[2]配置!$B$5:$B$1000)</f>
        <v>50004</v>
      </c>
      <c r="Y24" s="1">
        <f t="shared" si="2"/>
        <v>25000</v>
      </c>
      <c r="Z24" s="1" t="str">
        <f t="shared" si="3"/>
        <v>"ItemId":50004</v>
      </c>
      <c r="AA24" s="1" t="str">
        <f t="shared" si="4"/>
        <v>"Num":25000</v>
      </c>
      <c r="AB24" s="1" t="str">
        <f t="shared" si="5"/>
        <v>{"ItemId":50004,"Num":25000}</v>
      </c>
      <c r="AC24" s="1" t="str">
        <f t="shared" si="6"/>
        <v>[{"ItemId":50004,"Num":25000}]</v>
      </c>
      <c r="AE24" s="1">
        <f>_xlfn.XLOOKUP(N24,[2]配置!$D$5:$D$1000,[2]配置!$B$5:$B$1000)</f>
        <v>50004</v>
      </c>
      <c r="AF24" s="1">
        <f t="shared" si="7"/>
        <v>75000</v>
      </c>
      <c r="AG24" s="1" t="str">
        <f t="shared" si="8"/>
        <v>"ItemId":50004</v>
      </c>
      <c r="AH24" s="1" t="str">
        <f t="shared" si="9"/>
        <v>"Num":75000</v>
      </c>
      <c r="AI24" s="1" t="str">
        <f t="shared" si="0"/>
        <v>{"ItemId":50004,"Num":75000}</v>
      </c>
      <c r="AJ24" s="1" t="str">
        <f t="shared" si="1"/>
        <v>[{"ItemId":50004,"Num":75000}]</v>
      </c>
    </row>
    <row r="25" spans="4:36" x14ac:dyDescent="0.15">
      <c r="D25" s="3">
        <v>15</v>
      </c>
      <c r="E25" s="4" t="s">
        <v>44</v>
      </c>
      <c r="F25" s="5">
        <v>7</v>
      </c>
      <c r="G25" s="6">
        <v>0</v>
      </c>
      <c r="H25" s="3"/>
      <c r="I25" s="5">
        <v>0</v>
      </c>
      <c r="J25" s="6">
        <v>0</v>
      </c>
      <c r="K25" s="3"/>
      <c r="L25" s="5">
        <v>0</v>
      </c>
      <c r="M25" s="6">
        <v>0</v>
      </c>
      <c r="N25" s="4" t="s">
        <v>44</v>
      </c>
      <c r="O25" s="5">
        <v>35</v>
      </c>
      <c r="P25" s="6">
        <v>0</v>
      </c>
      <c r="Q25" s="3"/>
      <c r="R25" s="5">
        <v>0</v>
      </c>
      <c r="S25" s="6">
        <v>0</v>
      </c>
      <c r="T25" s="3"/>
      <c r="U25" s="5">
        <v>0</v>
      </c>
      <c r="V25" s="6">
        <v>0</v>
      </c>
      <c r="X25" s="1">
        <f>_xlfn.XLOOKUP(E25,[2]配置!$D$5:$D$1000,[2]配置!$B$5:$B$1000)</f>
        <v>30003</v>
      </c>
      <c r="Y25" s="1">
        <f t="shared" si="2"/>
        <v>7</v>
      </c>
      <c r="Z25" s="1" t="str">
        <f t="shared" si="3"/>
        <v>"ItemId":30003</v>
      </c>
      <c r="AA25" s="1" t="str">
        <f t="shared" si="4"/>
        <v>"Num":7</v>
      </c>
      <c r="AB25" s="1" t="str">
        <f t="shared" si="5"/>
        <v>{"ItemId":30003,"Num":7}</v>
      </c>
      <c r="AC25" s="1" t="str">
        <f t="shared" si="6"/>
        <v>[{"ItemId":30003,"Num":7}]</v>
      </c>
      <c r="AE25" s="1">
        <f>_xlfn.XLOOKUP(N25,[2]配置!$D$5:$D$1000,[2]配置!$B$5:$B$1000)</f>
        <v>30003</v>
      </c>
      <c r="AF25" s="1">
        <f t="shared" si="7"/>
        <v>35</v>
      </c>
      <c r="AG25" s="1" t="str">
        <f t="shared" si="8"/>
        <v>"ItemId":30003</v>
      </c>
      <c r="AH25" s="1" t="str">
        <f t="shared" si="9"/>
        <v>"Num":35</v>
      </c>
      <c r="AI25" s="1" t="str">
        <f t="shared" si="0"/>
        <v>{"ItemId":30003,"Num":35}</v>
      </c>
      <c r="AJ25" s="1" t="str">
        <f t="shared" si="1"/>
        <v>[{"ItemId":30003,"Num":35}]</v>
      </c>
    </row>
    <row r="26" spans="4:36" x14ac:dyDescent="0.15">
      <c r="D26" s="3">
        <v>16</v>
      </c>
      <c r="E26" s="4" t="s">
        <v>42</v>
      </c>
      <c r="F26" s="5">
        <v>111</v>
      </c>
      <c r="G26" s="6">
        <v>0.14000000000000001</v>
      </c>
      <c r="H26" s="3"/>
      <c r="I26" s="5">
        <v>0</v>
      </c>
      <c r="J26" s="6">
        <v>0</v>
      </c>
      <c r="K26" s="3"/>
      <c r="L26" s="5">
        <v>0</v>
      </c>
      <c r="M26" s="6">
        <v>0</v>
      </c>
      <c r="N26" s="4" t="s">
        <v>42</v>
      </c>
      <c r="O26" s="5">
        <v>333</v>
      </c>
      <c r="P26" s="6">
        <v>0.42</v>
      </c>
      <c r="Q26" s="3"/>
      <c r="R26" s="5">
        <v>0</v>
      </c>
      <c r="S26" s="6">
        <v>0</v>
      </c>
      <c r="T26" s="3"/>
      <c r="U26" s="5">
        <v>0</v>
      </c>
      <c r="V26" s="6">
        <v>0</v>
      </c>
      <c r="X26" s="1">
        <f>_xlfn.XLOOKUP(E26,[2]配置!$D$5:$D$1000,[2]配置!$B$5:$B$1000)</f>
        <v>50005</v>
      </c>
      <c r="Y26" s="1">
        <f t="shared" si="2"/>
        <v>111</v>
      </c>
      <c r="Z26" s="1" t="str">
        <f t="shared" si="3"/>
        <v>"ItemId":50005</v>
      </c>
      <c r="AA26" s="1" t="str">
        <f t="shared" si="4"/>
        <v>"Num":111</v>
      </c>
      <c r="AB26" s="1" t="str">
        <f t="shared" si="5"/>
        <v>{"ItemId":50005,"Num":111}</v>
      </c>
      <c r="AC26" s="1" t="str">
        <f t="shared" si="6"/>
        <v>[{"ItemId":50005,"Num":111}]</v>
      </c>
      <c r="AE26" s="1">
        <f>_xlfn.XLOOKUP(N26,[2]配置!$D$5:$D$1000,[2]配置!$B$5:$B$1000)</f>
        <v>50005</v>
      </c>
      <c r="AF26" s="1">
        <f t="shared" si="7"/>
        <v>333</v>
      </c>
      <c r="AG26" s="1" t="str">
        <f t="shared" si="8"/>
        <v>"ItemId":50005</v>
      </c>
      <c r="AH26" s="1" t="str">
        <f t="shared" si="9"/>
        <v>"Num":333</v>
      </c>
      <c r="AI26" s="1" t="str">
        <f t="shared" si="0"/>
        <v>{"ItemId":50005,"Num":333}</v>
      </c>
      <c r="AJ26" s="1" t="str">
        <f t="shared" si="1"/>
        <v>[{"ItemId":50005,"Num":333}]</v>
      </c>
    </row>
    <row r="27" spans="4:36" x14ac:dyDescent="0.15">
      <c r="D27" s="3">
        <v>17</v>
      </c>
      <c r="E27" s="7" t="s">
        <v>39</v>
      </c>
      <c r="F27" s="5">
        <v>20</v>
      </c>
      <c r="G27" s="6">
        <v>5</v>
      </c>
      <c r="H27" s="3"/>
      <c r="I27" s="5">
        <v>0</v>
      </c>
      <c r="J27" s="6">
        <v>0</v>
      </c>
      <c r="K27" s="3"/>
      <c r="L27" s="5">
        <v>0</v>
      </c>
      <c r="M27" s="6">
        <v>0</v>
      </c>
      <c r="N27" s="7" t="s">
        <v>39</v>
      </c>
      <c r="O27" s="5">
        <v>60</v>
      </c>
      <c r="P27" s="6">
        <v>15</v>
      </c>
      <c r="Q27" s="3"/>
      <c r="R27" s="5">
        <v>0</v>
      </c>
      <c r="S27" s="6">
        <v>0</v>
      </c>
      <c r="T27" s="3"/>
      <c r="U27" s="5">
        <v>0</v>
      </c>
      <c r="V27" s="6">
        <v>0</v>
      </c>
      <c r="X27" s="1">
        <f>_xlfn.XLOOKUP(E27,[2]配置!$D$5:$D$1000,[2]配置!$B$5:$B$1000)</f>
        <v>20001</v>
      </c>
      <c r="Y27" s="1">
        <f t="shared" si="2"/>
        <v>20</v>
      </c>
      <c r="Z27" s="1" t="str">
        <f t="shared" si="3"/>
        <v>"ItemId":20001</v>
      </c>
      <c r="AA27" s="1" t="str">
        <f t="shared" si="4"/>
        <v>"Num":20</v>
      </c>
      <c r="AB27" s="1" t="str">
        <f t="shared" si="5"/>
        <v>{"ItemId":20001,"Num":20}</v>
      </c>
      <c r="AC27" s="1" t="str">
        <f t="shared" si="6"/>
        <v>[{"ItemId":20001,"Num":20}]</v>
      </c>
      <c r="AE27" s="1">
        <f>_xlfn.XLOOKUP(N27,[2]配置!$D$5:$D$1000,[2]配置!$B$5:$B$1000)</f>
        <v>20001</v>
      </c>
      <c r="AF27" s="1">
        <f t="shared" si="7"/>
        <v>60</v>
      </c>
      <c r="AG27" s="1" t="str">
        <f t="shared" si="8"/>
        <v>"ItemId":20001</v>
      </c>
      <c r="AH27" s="1" t="str">
        <f t="shared" si="9"/>
        <v>"Num":60</v>
      </c>
      <c r="AI27" s="1" t="str">
        <f t="shared" si="0"/>
        <v>{"ItemId":20001,"Num":60}</v>
      </c>
      <c r="AJ27" s="1" t="str">
        <f t="shared" si="1"/>
        <v>[{"ItemId":20001,"Num":60}]</v>
      </c>
    </row>
    <row r="28" spans="4:36" x14ac:dyDescent="0.15">
      <c r="D28" s="3">
        <v>18</v>
      </c>
      <c r="E28" s="4" t="s">
        <v>40</v>
      </c>
      <c r="F28" s="5">
        <v>20000</v>
      </c>
      <c r="G28" s="6">
        <v>0</v>
      </c>
      <c r="H28" s="3"/>
      <c r="I28" s="5">
        <v>0</v>
      </c>
      <c r="J28" s="6">
        <v>0</v>
      </c>
      <c r="K28" s="3"/>
      <c r="L28" s="5">
        <v>0</v>
      </c>
      <c r="M28" s="6">
        <v>0</v>
      </c>
      <c r="N28" s="4" t="s">
        <v>40</v>
      </c>
      <c r="O28" s="5">
        <v>60000</v>
      </c>
      <c r="P28" s="6">
        <v>0</v>
      </c>
      <c r="Q28" s="3"/>
      <c r="R28" s="5">
        <v>0</v>
      </c>
      <c r="S28" s="6">
        <v>0</v>
      </c>
      <c r="T28" s="3"/>
      <c r="U28" s="5">
        <v>0</v>
      </c>
      <c r="V28" s="6">
        <v>0</v>
      </c>
      <c r="X28" s="1">
        <f>_xlfn.XLOOKUP(E28,[2]配置!$D$5:$D$1000,[2]配置!$B$5:$B$1000)</f>
        <v>50004</v>
      </c>
      <c r="Y28" s="1">
        <f t="shared" si="2"/>
        <v>20000</v>
      </c>
      <c r="Z28" s="1" t="str">
        <f t="shared" si="3"/>
        <v>"ItemId":50004</v>
      </c>
      <c r="AA28" s="1" t="str">
        <f t="shared" si="4"/>
        <v>"Num":20000</v>
      </c>
      <c r="AB28" s="1" t="str">
        <f t="shared" si="5"/>
        <v>{"ItemId":50004,"Num":20000}</v>
      </c>
      <c r="AC28" s="1" t="str">
        <f t="shared" si="6"/>
        <v>[{"ItemId":50004,"Num":20000}]</v>
      </c>
      <c r="AE28" s="1">
        <f>_xlfn.XLOOKUP(N28,[2]配置!$D$5:$D$1000,[2]配置!$B$5:$B$1000)</f>
        <v>50004</v>
      </c>
      <c r="AF28" s="1">
        <f t="shared" si="7"/>
        <v>60000</v>
      </c>
      <c r="AG28" s="1" t="str">
        <f t="shared" si="8"/>
        <v>"ItemId":50004</v>
      </c>
      <c r="AH28" s="1" t="str">
        <f t="shared" si="9"/>
        <v>"Num":60000</v>
      </c>
      <c r="AI28" s="1" t="str">
        <f t="shared" si="0"/>
        <v>{"ItemId":50004,"Num":60000}</v>
      </c>
      <c r="AJ28" s="1" t="str">
        <f t="shared" si="1"/>
        <v>[{"ItemId":50004,"Num":60000}]</v>
      </c>
    </row>
    <row r="29" spans="4:36" x14ac:dyDescent="0.15">
      <c r="D29" s="3">
        <v>19</v>
      </c>
      <c r="E29" s="4" t="s">
        <v>40</v>
      </c>
      <c r="F29" s="5">
        <v>40000</v>
      </c>
      <c r="G29" s="6">
        <v>0</v>
      </c>
      <c r="H29" s="3"/>
      <c r="I29" s="5">
        <v>0</v>
      </c>
      <c r="J29" s="6">
        <v>0</v>
      </c>
      <c r="K29" s="3"/>
      <c r="L29" s="5">
        <v>0</v>
      </c>
      <c r="M29" s="6">
        <v>0</v>
      </c>
      <c r="N29" s="4" t="s">
        <v>40</v>
      </c>
      <c r="O29" s="5">
        <v>120000</v>
      </c>
      <c r="P29" s="6">
        <v>0</v>
      </c>
      <c r="Q29" s="3"/>
      <c r="R29" s="5">
        <v>0</v>
      </c>
      <c r="S29" s="6">
        <v>0</v>
      </c>
      <c r="T29" s="3"/>
      <c r="U29" s="5">
        <v>0</v>
      </c>
      <c r="V29" s="6">
        <v>0</v>
      </c>
      <c r="X29" s="1">
        <f>_xlfn.XLOOKUP(E29,[2]配置!$D$5:$D$1000,[2]配置!$B$5:$B$1000)</f>
        <v>50004</v>
      </c>
      <c r="Y29" s="1">
        <f t="shared" si="2"/>
        <v>40000</v>
      </c>
      <c r="Z29" s="1" t="str">
        <f t="shared" si="3"/>
        <v>"ItemId":50004</v>
      </c>
      <c r="AA29" s="1" t="str">
        <f t="shared" si="4"/>
        <v>"Num":40000</v>
      </c>
      <c r="AB29" s="1" t="str">
        <f t="shared" si="5"/>
        <v>{"ItemId":50004,"Num":40000}</v>
      </c>
      <c r="AC29" s="1" t="str">
        <f t="shared" si="6"/>
        <v>[{"ItemId":50004,"Num":40000}]</v>
      </c>
      <c r="AE29" s="1">
        <f>_xlfn.XLOOKUP(N29,[2]配置!$D$5:$D$1000,[2]配置!$B$5:$B$1000)</f>
        <v>50004</v>
      </c>
      <c r="AF29" s="1">
        <f t="shared" si="7"/>
        <v>120000</v>
      </c>
      <c r="AG29" s="1" t="str">
        <f t="shared" si="8"/>
        <v>"ItemId":50004</v>
      </c>
      <c r="AH29" s="1" t="str">
        <f t="shared" si="9"/>
        <v>"Num":120000</v>
      </c>
      <c r="AI29" s="1" t="str">
        <f t="shared" si="0"/>
        <v>{"ItemId":50004,"Num":120000}</v>
      </c>
      <c r="AJ29" s="1" t="str">
        <f t="shared" si="1"/>
        <v>[{"ItemId":50004,"Num":120000}]</v>
      </c>
    </row>
    <row r="30" spans="4:36" x14ac:dyDescent="0.15">
      <c r="D30" s="3">
        <v>20</v>
      </c>
      <c r="E30" s="4" t="s">
        <v>45</v>
      </c>
      <c r="F30" s="5">
        <v>7</v>
      </c>
      <c r="G30" s="6">
        <v>0</v>
      </c>
      <c r="H30" s="3"/>
      <c r="I30" s="5">
        <v>0</v>
      </c>
      <c r="J30" s="6">
        <v>0</v>
      </c>
      <c r="K30" s="3"/>
      <c r="L30" s="5">
        <v>0</v>
      </c>
      <c r="M30" s="6">
        <v>0</v>
      </c>
      <c r="N30" s="4" t="s">
        <v>45</v>
      </c>
      <c r="O30" s="5">
        <v>35</v>
      </c>
      <c r="P30" s="6">
        <v>0</v>
      </c>
      <c r="Q30" s="3"/>
      <c r="R30" s="5">
        <v>0</v>
      </c>
      <c r="S30" s="6">
        <v>0</v>
      </c>
      <c r="T30" s="3"/>
      <c r="U30" s="5">
        <v>0</v>
      </c>
      <c r="V30" s="6">
        <v>0</v>
      </c>
      <c r="X30" s="1">
        <f>_xlfn.XLOOKUP(E30,[2]配置!$D$5:$D$1000,[2]配置!$B$5:$B$1000)</f>
        <v>30004</v>
      </c>
      <c r="Y30" s="1">
        <f t="shared" si="2"/>
        <v>7</v>
      </c>
      <c r="Z30" s="1" t="str">
        <f t="shared" si="3"/>
        <v>"ItemId":30004</v>
      </c>
      <c r="AA30" s="1" t="str">
        <f t="shared" si="4"/>
        <v>"Num":7</v>
      </c>
      <c r="AB30" s="1" t="str">
        <f t="shared" si="5"/>
        <v>{"ItemId":30004,"Num":7}</v>
      </c>
      <c r="AC30" s="1" t="str">
        <f t="shared" si="6"/>
        <v>[{"ItemId":30004,"Num":7}]</v>
      </c>
      <c r="AE30" s="1">
        <f>_xlfn.XLOOKUP(N30,[2]配置!$D$5:$D$1000,[2]配置!$B$5:$B$1000)</f>
        <v>30004</v>
      </c>
      <c r="AF30" s="1">
        <f t="shared" si="7"/>
        <v>35</v>
      </c>
      <c r="AG30" s="1" t="str">
        <f t="shared" si="8"/>
        <v>"ItemId":30004</v>
      </c>
      <c r="AH30" s="1" t="str">
        <f t="shared" si="9"/>
        <v>"Num":35</v>
      </c>
      <c r="AI30" s="1" t="str">
        <f t="shared" si="0"/>
        <v>{"ItemId":30004,"Num":35}</v>
      </c>
      <c r="AJ30" s="1" t="str">
        <f t="shared" si="1"/>
        <v>[{"ItemId":30004,"Num":35}]</v>
      </c>
    </row>
    <row r="31" spans="4:36" x14ac:dyDescent="0.15">
      <c r="D31" s="3">
        <v>21</v>
      </c>
      <c r="E31" s="4" t="s">
        <v>42</v>
      </c>
      <c r="F31" s="5">
        <v>114</v>
      </c>
      <c r="G31" s="6">
        <v>0.14000000000000001</v>
      </c>
      <c r="H31" s="3"/>
      <c r="I31" s="5">
        <v>0</v>
      </c>
      <c r="J31" s="6">
        <v>0</v>
      </c>
      <c r="K31" s="3"/>
      <c r="L31" s="5">
        <v>0</v>
      </c>
      <c r="M31" s="6">
        <v>0</v>
      </c>
      <c r="N31" s="4" t="s">
        <v>42</v>
      </c>
      <c r="O31" s="5">
        <v>342</v>
      </c>
      <c r="P31" s="6">
        <v>0.43</v>
      </c>
      <c r="Q31" s="3"/>
      <c r="R31" s="5">
        <v>0</v>
      </c>
      <c r="S31" s="6">
        <v>0</v>
      </c>
      <c r="T31" s="3"/>
      <c r="U31" s="5">
        <v>0</v>
      </c>
      <c r="V31" s="6">
        <v>0</v>
      </c>
      <c r="X31" s="1">
        <f>_xlfn.XLOOKUP(E31,[2]配置!$D$5:$D$1000,[2]配置!$B$5:$B$1000)</f>
        <v>50005</v>
      </c>
      <c r="Y31" s="1">
        <f t="shared" si="2"/>
        <v>114</v>
      </c>
      <c r="Z31" s="1" t="str">
        <f t="shared" si="3"/>
        <v>"ItemId":50005</v>
      </c>
      <c r="AA31" s="1" t="str">
        <f t="shared" si="4"/>
        <v>"Num":114</v>
      </c>
      <c r="AB31" s="1" t="str">
        <f t="shared" si="5"/>
        <v>{"ItemId":50005,"Num":114}</v>
      </c>
      <c r="AC31" s="1" t="str">
        <f t="shared" si="6"/>
        <v>[{"ItemId":50005,"Num":114}]</v>
      </c>
      <c r="AE31" s="1">
        <f>_xlfn.XLOOKUP(N31,[2]配置!$D$5:$D$1000,[2]配置!$B$5:$B$1000)</f>
        <v>50005</v>
      </c>
      <c r="AF31" s="1">
        <f t="shared" si="7"/>
        <v>342</v>
      </c>
      <c r="AG31" s="1" t="str">
        <f t="shared" si="8"/>
        <v>"ItemId":50005</v>
      </c>
      <c r="AH31" s="1" t="str">
        <f t="shared" si="9"/>
        <v>"Num":342</v>
      </c>
      <c r="AI31" s="1" t="str">
        <f t="shared" si="0"/>
        <v>{"ItemId":50005,"Num":342}</v>
      </c>
      <c r="AJ31" s="1" t="str">
        <f t="shared" si="1"/>
        <v>[{"ItemId":50005,"Num":342}]</v>
      </c>
    </row>
    <row r="32" spans="4:36" x14ac:dyDescent="0.15">
      <c r="D32" s="3">
        <v>22</v>
      </c>
      <c r="E32" s="7" t="s">
        <v>39</v>
      </c>
      <c r="F32" s="5">
        <v>20</v>
      </c>
      <c r="G32" s="6">
        <v>5</v>
      </c>
      <c r="H32" s="3"/>
      <c r="I32" s="5">
        <v>0</v>
      </c>
      <c r="J32" s="6">
        <v>0</v>
      </c>
      <c r="K32" s="3"/>
      <c r="L32" s="5">
        <v>0</v>
      </c>
      <c r="M32" s="6">
        <v>0</v>
      </c>
      <c r="N32" s="7" t="s">
        <v>39</v>
      </c>
      <c r="O32" s="5">
        <v>60</v>
      </c>
      <c r="P32" s="6">
        <v>15</v>
      </c>
      <c r="Q32" s="3"/>
      <c r="R32" s="5">
        <v>0</v>
      </c>
      <c r="S32" s="6">
        <v>0</v>
      </c>
      <c r="T32" s="3"/>
      <c r="U32" s="5">
        <v>0</v>
      </c>
      <c r="V32" s="6">
        <v>0</v>
      </c>
      <c r="X32" s="1">
        <f>_xlfn.XLOOKUP(E32,[2]配置!$D$5:$D$1000,[2]配置!$B$5:$B$1000)</f>
        <v>20001</v>
      </c>
      <c r="Y32" s="1">
        <f t="shared" si="2"/>
        <v>20</v>
      </c>
      <c r="Z32" s="1" t="str">
        <f t="shared" si="3"/>
        <v>"ItemId":20001</v>
      </c>
      <c r="AA32" s="1" t="str">
        <f t="shared" si="4"/>
        <v>"Num":20</v>
      </c>
      <c r="AB32" s="1" t="str">
        <f t="shared" si="5"/>
        <v>{"ItemId":20001,"Num":20}</v>
      </c>
      <c r="AC32" s="1" t="str">
        <f t="shared" si="6"/>
        <v>[{"ItemId":20001,"Num":20}]</v>
      </c>
      <c r="AE32" s="1">
        <f>_xlfn.XLOOKUP(N32,[2]配置!$D$5:$D$1000,[2]配置!$B$5:$B$1000)</f>
        <v>20001</v>
      </c>
      <c r="AF32" s="1">
        <f t="shared" si="7"/>
        <v>60</v>
      </c>
      <c r="AG32" s="1" t="str">
        <f t="shared" si="8"/>
        <v>"ItemId":20001</v>
      </c>
      <c r="AH32" s="1" t="str">
        <f t="shared" si="9"/>
        <v>"Num":60</v>
      </c>
      <c r="AI32" s="1" t="str">
        <f t="shared" si="0"/>
        <v>{"ItemId":20001,"Num":60}</v>
      </c>
      <c r="AJ32" s="1" t="str">
        <f t="shared" si="1"/>
        <v>[{"ItemId":20001,"Num":60}]</v>
      </c>
    </row>
    <row r="33" spans="4:36" x14ac:dyDescent="0.15">
      <c r="D33" s="3">
        <v>23</v>
      </c>
      <c r="E33" s="4" t="s">
        <v>40</v>
      </c>
      <c r="F33" s="5">
        <v>30000</v>
      </c>
      <c r="G33" s="6">
        <v>0</v>
      </c>
      <c r="H33" s="3"/>
      <c r="I33" s="5">
        <v>0</v>
      </c>
      <c r="J33" s="6">
        <v>0</v>
      </c>
      <c r="K33" s="3"/>
      <c r="L33" s="5">
        <v>0</v>
      </c>
      <c r="M33" s="6">
        <v>0</v>
      </c>
      <c r="N33" s="4" t="s">
        <v>40</v>
      </c>
      <c r="O33" s="5">
        <v>90000</v>
      </c>
      <c r="P33" s="6">
        <v>0</v>
      </c>
      <c r="Q33" s="3"/>
      <c r="R33" s="5">
        <v>0</v>
      </c>
      <c r="S33" s="6">
        <v>0</v>
      </c>
      <c r="T33" s="3"/>
      <c r="U33" s="5">
        <v>0</v>
      </c>
      <c r="V33" s="6">
        <v>0</v>
      </c>
      <c r="X33" s="1">
        <f>_xlfn.XLOOKUP(E33,[2]配置!$D$5:$D$1000,[2]配置!$B$5:$B$1000)</f>
        <v>50004</v>
      </c>
      <c r="Y33" s="1">
        <f t="shared" si="2"/>
        <v>30000</v>
      </c>
      <c r="Z33" s="1" t="str">
        <f t="shared" si="3"/>
        <v>"ItemId":50004</v>
      </c>
      <c r="AA33" s="1" t="str">
        <f t="shared" si="4"/>
        <v>"Num":30000</v>
      </c>
      <c r="AB33" s="1" t="str">
        <f t="shared" si="5"/>
        <v>{"ItemId":50004,"Num":30000}</v>
      </c>
      <c r="AC33" s="1" t="str">
        <f t="shared" si="6"/>
        <v>[{"ItemId":50004,"Num":30000}]</v>
      </c>
      <c r="AE33" s="1">
        <f>_xlfn.XLOOKUP(N33,[2]配置!$D$5:$D$1000,[2]配置!$B$5:$B$1000)</f>
        <v>50004</v>
      </c>
      <c r="AF33" s="1">
        <f t="shared" si="7"/>
        <v>90000</v>
      </c>
      <c r="AG33" s="1" t="str">
        <f t="shared" si="8"/>
        <v>"ItemId":50004</v>
      </c>
      <c r="AH33" s="1" t="str">
        <f t="shared" si="9"/>
        <v>"Num":90000</v>
      </c>
      <c r="AI33" s="1" t="str">
        <f t="shared" si="0"/>
        <v>{"ItemId":50004,"Num":90000}</v>
      </c>
      <c r="AJ33" s="1" t="str">
        <f t="shared" si="1"/>
        <v>[{"ItemId":50004,"Num":90000}]</v>
      </c>
    </row>
    <row r="34" spans="4:36" x14ac:dyDescent="0.15">
      <c r="D34" s="3">
        <v>24</v>
      </c>
      <c r="E34" s="4" t="s">
        <v>40</v>
      </c>
      <c r="F34" s="5">
        <v>60000</v>
      </c>
      <c r="G34" s="6">
        <v>0</v>
      </c>
      <c r="H34" s="3"/>
      <c r="I34" s="5">
        <v>0</v>
      </c>
      <c r="J34" s="6">
        <v>0</v>
      </c>
      <c r="K34" s="3"/>
      <c r="L34" s="5">
        <v>0</v>
      </c>
      <c r="M34" s="6">
        <v>0</v>
      </c>
      <c r="N34" s="4" t="s">
        <v>40</v>
      </c>
      <c r="O34" s="5">
        <v>180000</v>
      </c>
      <c r="P34" s="6">
        <v>0</v>
      </c>
      <c r="Q34" s="3"/>
      <c r="R34" s="5">
        <v>0</v>
      </c>
      <c r="S34" s="6">
        <v>0</v>
      </c>
      <c r="T34" s="3"/>
      <c r="U34" s="5">
        <v>0</v>
      </c>
      <c r="V34" s="6">
        <v>0</v>
      </c>
      <c r="X34" s="1">
        <f>_xlfn.XLOOKUP(E34,[2]配置!$D$5:$D$1000,[2]配置!$B$5:$B$1000)</f>
        <v>50004</v>
      </c>
      <c r="Y34" s="1">
        <f t="shared" si="2"/>
        <v>60000</v>
      </c>
      <c r="Z34" s="1" t="str">
        <f t="shared" si="3"/>
        <v>"ItemId":50004</v>
      </c>
      <c r="AA34" s="1" t="str">
        <f t="shared" si="4"/>
        <v>"Num":60000</v>
      </c>
      <c r="AB34" s="1" t="str">
        <f t="shared" si="5"/>
        <v>{"ItemId":50004,"Num":60000}</v>
      </c>
      <c r="AC34" s="1" t="str">
        <f t="shared" si="6"/>
        <v>[{"ItemId":50004,"Num":60000}]</v>
      </c>
      <c r="AE34" s="1">
        <f>_xlfn.XLOOKUP(N34,[2]配置!$D$5:$D$1000,[2]配置!$B$5:$B$1000)</f>
        <v>50004</v>
      </c>
      <c r="AF34" s="1">
        <f t="shared" si="7"/>
        <v>180000</v>
      </c>
      <c r="AG34" s="1" t="str">
        <f t="shared" si="8"/>
        <v>"ItemId":50004</v>
      </c>
      <c r="AH34" s="1" t="str">
        <f t="shared" si="9"/>
        <v>"Num":180000</v>
      </c>
      <c r="AI34" s="1" t="str">
        <f t="shared" si="0"/>
        <v>{"ItemId":50004,"Num":180000}</v>
      </c>
      <c r="AJ34" s="1" t="str">
        <f t="shared" si="1"/>
        <v>[{"ItemId":50004,"Num":180000}]</v>
      </c>
    </row>
    <row r="35" spans="4:36" x14ac:dyDescent="0.15">
      <c r="D35" s="8">
        <v>25</v>
      </c>
      <c r="E35" s="9" t="s">
        <v>43</v>
      </c>
      <c r="F35" s="5">
        <v>2</v>
      </c>
      <c r="G35" s="6">
        <v>16.07</v>
      </c>
      <c r="H35" s="3"/>
      <c r="I35" s="5">
        <v>0</v>
      </c>
      <c r="J35" s="6">
        <v>0</v>
      </c>
      <c r="K35" s="3"/>
      <c r="L35" s="5">
        <v>0</v>
      </c>
      <c r="M35" s="6">
        <v>0</v>
      </c>
      <c r="N35" s="9" t="s">
        <v>43</v>
      </c>
      <c r="O35" s="5">
        <v>4</v>
      </c>
      <c r="P35" s="6">
        <v>32.14</v>
      </c>
      <c r="Q35" s="3"/>
      <c r="R35" s="5">
        <v>0</v>
      </c>
      <c r="S35" s="6">
        <v>0</v>
      </c>
      <c r="T35" s="3"/>
      <c r="U35" s="5">
        <v>0</v>
      </c>
      <c r="V35" s="6">
        <v>0</v>
      </c>
      <c r="X35" s="1">
        <f>_xlfn.XLOOKUP(E35,[2]配置!$D$5:$D$1000,[2]配置!$B$5:$B$1000)</f>
        <v>10002</v>
      </c>
      <c r="Y35" s="1">
        <f t="shared" si="2"/>
        <v>2</v>
      </c>
      <c r="Z35" s="1" t="str">
        <f t="shared" si="3"/>
        <v>"ItemId":10002</v>
      </c>
      <c r="AA35" s="1" t="str">
        <f t="shared" si="4"/>
        <v>"Num":2</v>
      </c>
      <c r="AB35" s="1" t="str">
        <f t="shared" si="5"/>
        <v>{"ItemId":10002,"Num":2}</v>
      </c>
      <c r="AC35" s="1" t="str">
        <f t="shared" si="6"/>
        <v>[{"ItemId":10002,"Num":2}]</v>
      </c>
      <c r="AE35" s="1">
        <f>_xlfn.XLOOKUP(N35,[2]配置!$D$5:$D$1000,[2]配置!$B$5:$B$1000)</f>
        <v>10002</v>
      </c>
      <c r="AF35" s="1">
        <f t="shared" si="7"/>
        <v>4</v>
      </c>
      <c r="AG35" s="1" t="str">
        <f t="shared" si="8"/>
        <v>"ItemId":10002</v>
      </c>
      <c r="AH35" s="1" t="str">
        <f t="shared" si="9"/>
        <v>"Num":4</v>
      </c>
      <c r="AI35" s="1" t="str">
        <f t="shared" si="0"/>
        <v>{"ItemId":10002,"Num":4}</v>
      </c>
      <c r="AJ35" s="1" t="str">
        <f t="shared" si="1"/>
        <v>[{"ItemId":10002,"Num":4}]</v>
      </c>
    </row>
    <row r="36" spans="4:36" x14ac:dyDescent="0.15">
      <c r="D36" s="3">
        <v>26</v>
      </c>
      <c r="E36" s="4" t="s">
        <v>42</v>
      </c>
      <c r="F36" s="5">
        <v>117</v>
      </c>
      <c r="G36" s="6">
        <v>0.15</v>
      </c>
      <c r="H36" s="3"/>
      <c r="I36" s="5">
        <v>0</v>
      </c>
      <c r="J36" s="6">
        <v>0</v>
      </c>
      <c r="K36" s="3"/>
      <c r="L36" s="5">
        <v>0</v>
      </c>
      <c r="M36" s="6">
        <v>0</v>
      </c>
      <c r="N36" s="4" t="s">
        <v>42</v>
      </c>
      <c r="O36" s="5">
        <v>351</v>
      </c>
      <c r="P36" s="6">
        <v>0.44</v>
      </c>
      <c r="Q36" s="3"/>
      <c r="R36" s="5">
        <v>0</v>
      </c>
      <c r="S36" s="6">
        <v>0</v>
      </c>
      <c r="T36" s="3"/>
      <c r="U36" s="5">
        <v>0</v>
      </c>
      <c r="V36" s="6">
        <v>0</v>
      </c>
      <c r="X36" s="1">
        <f>_xlfn.XLOOKUP(E36,[2]配置!$D$5:$D$1000,[2]配置!$B$5:$B$1000)</f>
        <v>50005</v>
      </c>
      <c r="Y36" s="1">
        <f t="shared" si="2"/>
        <v>117</v>
      </c>
      <c r="Z36" s="1" t="str">
        <f t="shared" si="3"/>
        <v>"ItemId":50005</v>
      </c>
      <c r="AA36" s="1" t="str">
        <f t="shared" si="4"/>
        <v>"Num":117</v>
      </c>
      <c r="AB36" s="1" t="str">
        <f t="shared" si="5"/>
        <v>{"ItemId":50005,"Num":117}</v>
      </c>
      <c r="AC36" s="1" t="str">
        <f t="shared" si="6"/>
        <v>[{"ItemId":50005,"Num":117}]</v>
      </c>
      <c r="AE36" s="1">
        <f>_xlfn.XLOOKUP(N36,[2]配置!$D$5:$D$1000,[2]配置!$B$5:$B$1000)</f>
        <v>50005</v>
      </c>
      <c r="AF36" s="1">
        <f t="shared" si="7"/>
        <v>351</v>
      </c>
      <c r="AG36" s="1" t="str">
        <f t="shared" si="8"/>
        <v>"ItemId":50005</v>
      </c>
      <c r="AH36" s="1" t="str">
        <f t="shared" si="9"/>
        <v>"Num":351</v>
      </c>
      <c r="AI36" s="1" t="str">
        <f t="shared" si="0"/>
        <v>{"ItemId":50005,"Num":351}</v>
      </c>
      <c r="AJ36" s="1" t="str">
        <f t="shared" si="1"/>
        <v>[{"ItemId":50005,"Num":351}]</v>
      </c>
    </row>
    <row r="37" spans="4:36" x14ac:dyDescent="0.15">
      <c r="D37" s="3">
        <v>27</v>
      </c>
      <c r="E37" s="7" t="s">
        <v>39</v>
      </c>
      <c r="F37" s="5">
        <v>20</v>
      </c>
      <c r="G37" s="6">
        <v>5</v>
      </c>
      <c r="H37" s="3"/>
      <c r="I37" s="5">
        <v>0</v>
      </c>
      <c r="J37" s="6">
        <v>0</v>
      </c>
      <c r="K37" s="3"/>
      <c r="L37" s="5">
        <v>0</v>
      </c>
      <c r="M37" s="6">
        <v>0</v>
      </c>
      <c r="N37" s="7" t="s">
        <v>39</v>
      </c>
      <c r="O37" s="5">
        <v>60</v>
      </c>
      <c r="P37" s="6">
        <v>15</v>
      </c>
      <c r="Q37" s="3"/>
      <c r="R37" s="5">
        <v>0</v>
      </c>
      <c r="S37" s="6">
        <v>0</v>
      </c>
      <c r="T37" s="3"/>
      <c r="U37" s="5">
        <v>0</v>
      </c>
      <c r="V37" s="6">
        <v>0</v>
      </c>
      <c r="X37" s="1">
        <f>_xlfn.XLOOKUP(E37,[2]配置!$D$5:$D$1000,[2]配置!$B$5:$B$1000)</f>
        <v>20001</v>
      </c>
      <c r="Y37" s="1">
        <f t="shared" si="2"/>
        <v>20</v>
      </c>
      <c r="Z37" s="1" t="str">
        <f t="shared" si="3"/>
        <v>"ItemId":20001</v>
      </c>
      <c r="AA37" s="1" t="str">
        <f t="shared" si="4"/>
        <v>"Num":20</v>
      </c>
      <c r="AB37" s="1" t="str">
        <f t="shared" si="5"/>
        <v>{"ItemId":20001,"Num":20}</v>
      </c>
      <c r="AC37" s="1" t="str">
        <f t="shared" si="6"/>
        <v>[{"ItemId":20001,"Num":20}]</v>
      </c>
      <c r="AE37" s="1">
        <f>_xlfn.XLOOKUP(N37,[2]配置!$D$5:$D$1000,[2]配置!$B$5:$B$1000)</f>
        <v>20001</v>
      </c>
      <c r="AF37" s="1">
        <f t="shared" si="7"/>
        <v>60</v>
      </c>
      <c r="AG37" s="1" t="str">
        <f t="shared" si="8"/>
        <v>"ItemId":20001</v>
      </c>
      <c r="AH37" s="1" t="str">
        <f t="shared" si="9"/>
        <v>"Num":60</v>
      </c>
      <c r="AI37" s="1" t="str">
        <f t="shared" si="0"/>
        <v>{"ItemId":20001,"Num":60}</v>
      </c>
      <c r="AJ37" s="1" t="str">
        <f t="shared" si="1"/>
        <v>[{"ItemId":20001,"Num":60}]</v>
      </c>
    </row>
    <row r="38" spans="4:36" x14ac:dyDescent="0.15">
      <c r="D38" s="3">
        <v>28</v>
      </c>
      <c r="E38" s="4" t="s">
        <v>40</v>
      </c>
      <c r="F38" s="5">
        <v>40000</v>
      </c>
      <c r="G38" s="6">
        <v>0</v>
      </c>
      <c r="H38" s="3"/>
      <c r="I38" s="5">
        <v>0</v>
      </c>
      <c r="J38" s="6">
        <v>0</v>
      </c>
      <c r="K38" s="3"/>
      <c r="L38" s="5">
        <v>0</v>
      </c>
      <c r="M38" s="6">
        <v>0</v>
      </c>
      <c r="N38" s="4" t="s">
        <v>40</v>
      </c>
      <c r="O38" s="5">
        <v>120000</v>
      </c>
      <c r="P38" s="6">
        <v>0</v>
      </c>
      <c r="Q38" s="3"/>
      <c r="R38" s="5">
        <v>0</v>
      </c>
      <c r="S38" s="6">
        <v>0</v>
      </c>
      <c r="T38" s="3"/>
      <c r="U38" s="5">
        <v>0</v>
      </c>
      <c r="V38" s="6">
        <v>0</v>
      </c>
      <c r="X38" s="1">
        <f>_xlfn.XLOOKUP(E38,[2]配置!$D$5:$D$1000,[2]配置!$B$5:$B$1000)</f>
        <v>50004</v>
      </c>
      <c r="Y38" s="1">
        <f t="shared" si="2"/>
        <v>40000</v>
      </c>
      <c r="Z38" s="1" t="str">
        <f t="shared" si="3"/>
        <v>"ItemId":50004</v>
      </c>
      <c r="AA38" s="1" t="str">
        <f t="shared" si="4"/>
        <v>"Num":40000</v>
      </c>
      <c r="AB38" s="1" t="str">
        <f t="shared" si="5"/>
        <v>{"ItemId":50004,"Num":40000}</v>
      </c>
      <c r="AC38" s="1" t="str">
        <f t="shared" si="6"/>
        <v>[{"ItemId":50004,"Num":40000}]</v>
      </c>
      <c r="AE38" s="1">
        <f>_xlfn.XLOOKUP(N38,[2]配置!$D$5:$D$1000,[2]配置!$B$5:$B$1000)</f>
        <v>50004</v>
      </c>
      <c r="AF38" s="1">
        <f t="shared" si="7"/>
        <v>120000</v>
      </c>
      <c r="AG38" s="1" t="str">
        <f t="shared" si="8"/>
        <v>"ItemId":50004</v>
      </c>
      <c r="AH38" s="1" t="str">
        <f t="shared" si="9"/>
        <v>"Num":120000</v>
      </c>
      <c r="AI38" s="1" t="str">
        <f t="shared" si="0"/>
        <v>{"ItemId":50004,"Num":120000}</v>
      </c>
      <c r="AJ38" s="1" t="str">
        <f t="shared" si="1"/>
        <v>[{"ItemId":50004,"Num":120000}]</v>
      </c>
    </row>
    <row r="39" spans="4:36" x14ac:dyDescent="0.15">
      <c r="D39" s="3">
        <v>29</v>
      </c>
      <c r="E39" s="4" t="s">
        <v>40</v>
      </c>
      <c r="F39" s="5">
        <v>80000</v>
      </c>
      <c r="G39" s="6">
        <v>0</v>
      </c>
      <c r="H39" s="3"/>
      <c r="I39" s="5">
        <v>0</v>
      </c>
      <c r="J39" s="6">
        <v>0</v>
      </c>
      <c r="K39" s="3"/>
      <c r="L39" s="5">
        <v>0</v>
      </c>
      <c r="M39" s="6">
        <v>0</v>
      </c>
      <c r="N39" s="4" t="s">
        <v>40</v>
      </c>
      <c r="O39" s="5">
        <v>240000</v>
      </c>
      <c r="P39" s="6">
        <v>0</v>
      </c>
      <c r="Q39" s="3"/>
      <c r="R39" s="5">
        <v>0</v>
      </c>
      <c r="S39" s="6">
        <v>0</v>
      </c>
      <c r="T39" s="3"/>
      <c r="U39" s="5">
        <v>0</v>
      </c>
      <c r="V39" s="6">
        <v>0</v>
      </c>
      <c r="X39" s="1">
        <f>_xlfn.XLOOKUP(E39,[2]配置!$D$5:$D$1000,[2]配置!$B$5:$B$1000)</f>
        <v>50004</v>
      </c>
      <c r="Y39" s="1">
        <f t="shared" si="2"/>
        <v>80000</v>
      </c>
      <c r="Z39" s="1" t="str">
        <f t="shared" si="3"/>
        <v>"ItemId":50004</v>
      </c>
      <c r="AA39" s="1" t="str">
        <f t="shared" si="4"/>
        <v>"Num":80000</v>
      </c>
      <c r="AB39" s="1" t="str">
        <f t="shared" si="5"/>
        <v>{"ItemId":50004,"Num":80000}</v>
      </c>
      <c r="AC39" s="1" t="str">
        <f t="shared" si="6"/>
        <v>[{"ItemId":50004,"Num":80000}]</v>
      </c>
      <c r="AE39" s="1">
        <f>_xlfn.XLOOKUP(N39,[2]配置!$D$5:$D$1000,[2]配置!$B$5:$B$1000)</f>
        <v>50004</v>
      </c>
      <c r="AF39" s="1">
        <f t="shared" si="7"/>
        <v>240000</v>
      </c>
      <c r="AG39" s="1" t="str">
        <f t="shared" si="8"/>
        <v>"ItemId":50004</v>
      </c>
      <c r="AH39" s="1" t="str">
        <f t="shared" si="9"/>
        <v>"Num":240000</v>
      </c>
      <c r="AI39" s="1" t="str">
        <f t="shared" si="0"/>
        <v>{"ItemId":50004,"Num":240000}</v>
      </c>
      <c r="AJ39" s="1" t="str">
        <f t="shared" si="1"/>
        <v>[{"ItemId":50004,"Num":240000}]</v>
      </c>
    </row>
    <row r="40" spans="4:36" x14ac:dyDescent="0.15">
      <c r="D40" s="8">
        <v>30</v>
      </c>
      <c r="E40" s="4" t="s">
        <v>38</v>
      </c>
      <c r="F40" s="5">
        <v>7</v>
      </c>
      <c r="G40" s="6">
        <v>0</v>
      </c>
      <c r="H40" s="3"/>
      <c r="I40" s="5">
        <v>0</v>
      </c>
      <c r="J40" s="6">
        <v>0</v>
      </c>
      <c r="K40" s="3"/>
      <c r="L40" s="5">
        <v>0</v>
      </c>
      <c r="M40" s="6">
        <v>0</v>
      </c>
      <c r="N40" s="4" t="s">
        <v>38</v>
      </c>
      <c r="O40" s="5">
        <v>35</v>
      </c>
      <c r="P40" s="6">
        <v>0</v>
      </c>
      <c r="Q40" s="10" t="s">
        <v>46</v>
      </c>
      <c r="R40" s="5">
        <v>1</v>
      </c>
      <c r="S40" s="6">
        <v>75</v>
      </c>
      <c r="T40" s="3"/>
      <c r="U40" s="5">
        <v>0</v>
      </c>
      <c r="V40" s="6">
        <v>0</v>
      </c>
      <c r="X40" s="1">
        <f>_xlfn.XLOOKUP(E40,[2]配置!$D$5:$D$1000,[2]配置!$B$5:$B$1000)</f>
        <v>30001</v>
      </c>
      <c r="Y40" s="1">
        <f t="shared" si="2"/>
        <v>7</v>
      </c>
      <c r="Z40" s="1" t="str">
        <f t="shared" si="3"/>
        <v>"ItemId":30001</v>
      </c>
      <c r="AA40" s="1" t="str">
        <f t="shared" si="4"/>
        <v>"Num":7</v>
      </c>
      <c r="AB40" s="1" t="str">
        <f t="shared" si="5"/>
        <v>{"ItemId":30001,"Num":7}</v>
      </c>
      <c r="AC40" s="1" t="str">
        <f t="shared" si="6"/>
        <v>[{"ItemId":30001,"Num":7}]</v>
      </c>
      <c r="AE40" s="1">
        <f>_xlfn.XLOOKUP(N40,[2]配置!$D$5:$D$1000,[2]配置!$B$5:$B$1000)</f>
        <v>30001</v>
      </c>
      <c r="AF40" s="1">
        <f t="shared" si="7"/>
        <v>35</v>
      </c>
      <c r="AG40" s="1" t="str">
        <f t="shared" si="8"/>
        <v>"ItemId":30001</v>
      </c>
      <c r="AH40" s="1" t="str">
        <f t="shared" si="9"/>
        <v>"Num":35</v>
      </c>
      <c r="AI40" s="1" t="str">
        <f t="shared" si="0"/>
        <v>{"ItemId":30001,"Num":35}</v>
      </c>
      <c r="AJ40" s="1" t="str">
        <f t="shared" si="1"/>
        <v>[{"ItemId":30001,"Num":35}]</v>
      </c>
    </row>
    <row r="41" spans="4:36" x14ac:dyDescent="0.15">
      <c r="D41" s="3">
        <v>31</v>
      </c>
      <c r="E41" s="4" t="s">
        <v>42</v>
      </c>
      <c r="F41" s="5">
        <v>119</v>
      </c>
      <c r="G41" s="6">
        <v>0.15</v>
      </c>
      <c r="H41" s="3"/>
      <c r="I41" s="5">
        <v>0</v>
      </c>
      <c r="J41" s="6">
        <v>0</v>
      </c>
      <c r="K41" s="3"/>
      <c r="L41" s="5">
        <v>0</v>
      </c>
      <c r="M41" s="6">
        <v>0</v>
      </c>
      <c r="N41" s="4" t="s">
        <v>42</v>
      </c>
      <c r="O41" s="5">
        <v>357</v>
      </c>
      <c r="P41" s="6">
        <v>0.45</v>
      </c>
      <c r="Q41" s="3"/>
      <c r="R41" s="5">
        <v>0</v>
      </c>
      <c r="S41" s="6">
        <v>0</v>
      </c>
      <c r="T41" s="3"/>
      <c r="U41" s="5">
        <v>0</v>
      </c>
      <c r="V41" s="6">
        <v>0</v>
      </c>
      <c r="X41" s="1">
        <f>_xlfn.XLOOKUP(E41,[2]配置!$D$5:$D$1000,[2]配置!$B$5:$B$1000)</f>
        <v>50005</v>
      </c>
      <c r="Y41" s="1">
        <f t="shared" si="2"/>
        <v>119</v>
      </c>
      <c r="Z41" s="1" t="str">
        <f t="shared" si="3"/>
        <v>"ItemId":50005</v>
      </c>
      <c r="AA41" s="1" t="str">
        <f t="shared" si="4"/>
        <v>"Num":119</v>
      </c>
      <c r="AB41" s="1" t="str">
        <f t="shared" si="5"/>
        <v>{"ItemId":50005,"Num":119}</v>
      </c>
      <c r="AC41" s="1" t="str">
        <f t="shared" si="6"/>
        <v>[{"ItemId":50005,"Num":119}]</v>
      </c>
      <c r="AE41" s="1">
        <f>_xlfn.XLOOKUP(N41,[2]配置!$D$5:$D$1000,[2]配置!$B$5:$B$1000)</f>
        <v>50005</v>
      </c>
      <c r="AF41" s="1">
        <f t="shared" si="7"/>
        <v>357</v>
      </c>
      <c r="AG41" s="1" t="str">
        <f t="shared" si="8"/>
        <v>"ItemId":50005</v>
      </c>
      <c r="AH41" s="1" t="str">
        <f t="shared" si="9"/>
        <v>"Num":357</v>
      </c>
      <c r="AI41" s="1" t="str">
        <f t="shared" si="0"/>
        <v>{"ItemId":50005,"Num":357}</v>
      </c>
      <c r="AJ41" s="1" t="str">
        <f t="shared" si="1"/>
        <v>[{"ItemId":50005,"Num":357}]</v>
      </c>
    </row>
    <row r="42" spans="4:36" x14ac:dyDescent="0.15">
      <c r="D42" s="3">
        <v>32</v>
      </c>
      <c r="E42" s="7" t="s">
        <v>39</v>
      </c>
      <c r="F42" s="5">
        <v>20</v>
      </c>
      <c r="G42" s="6">
        <v>5</v>
      </c>
      <c r="H42" s="3"/>
      <c r="I42" s="5">
        <v>0</v>
      </c>
      <c r="J42" s="6">
        <v>0</v>
      </c>
      <c r="K42" s="3"/>
      <c r="L42" s="5">
        <v>0</v>
      </c>
      <c r="M42" s="6">
        <v>0</v>
      </c>
      <c r="N42" s="7" t="s">
        <v>39</v>
      </c>
      <c r="O42" s="5">
        <v>60</v>
      </c>
      <c r="P42" s="6">
        <v>15</v>
      </c>
      <c r="Q42" s="3"/>
      <c r="R42" s="5">
        <v>0</v>
      </c>
      <c r="S42" s="6">
        <v>0</v>
      </c>
      <c r="T42" s="3"/>
      <c r="U42" s="5">
        <v>0</v>
      </c>
      <c r="V42" s="6">
        <v>0</v>
      </c>
      <c r="X42" s="1">
        <f>_xlfn.XLOOKUP(E42,[2]配置!$D$5:$D$1000,[2]配置!$B$5:$B$1000)</f>
        <v>20001</v>
      </c>
      <c r="Y42" s="1">
        <f t="shared" si="2"/>
        <v>20</v>
      </c>
      <c r="Z42" s="1" t="str">
        <f t="shared" si="3"/>
        <v>"ItemId":20001</v>
      </c>
      <c r="AA42" s="1" t="str">
        <f t="shared" si="4"/>
        <v>"Num":20</v>
      </c>
      <c r="AB42" s="1" t="str">
        <f t="shared" si="5"/>
        <v>{"ItemId":20001,"Num":20}</v>
      </c>
      <c r="AC42" s="1" t="str">
        <f t="shared" si="6"/>
        <v>[{"ItemId":20001,"Num":20}]</v>
      </c>
      <c r="AE42" s="1">
        <f>_xlfn.XLOOKUP(N42,[2]配置!$D$5:$D$1000,[2]配置!$B$5:$B$1000)</f>
        <v>20001</v>
      </c>
      <c r="AF42" s="1">
        <f t="shared" si="7"/>
        <v>60</v>
      </c>
      <c r="AG42" s="1" t="str">
        <f t="shared" si="8"/>
        <v>"ItemId":20001</v>
      </c>
      <c r="AH42" s="1" t="str">
        <f t="shared" si="9"/>
        <v>"Num":60</v>
      </c>
      <c r="AI42" s="1" t="str">
        <f t="shared" si="0"/>
        <v>{"ItemId":20001,"Num":60}</v>
      </c>
      <c r="AJ42" s="1" t="str">
        <f t="shared" si="1"/>
        <v>[{"ItemId":20001,"Num":60}]</v>
      </c>
    </row>
    <row r="43" spans="4:36" x14ac:dyDescent="0.15">
      <c r="D43" s="3">
        <v>33</v>
      </c>
      <c r="E43" s="4" t="s">
        <v>40</v>
      </c>
      <c r="F43" s="5">
        <v>50000</v>
      </c>
      <c r="G43" s="6">
        <v>0</v>
      </c>
      <c r="H43" s="3"/>
      <c r="I43" s="5">
        <v>0</v>
      </c>
      <c r="J43" s="6">
        <v>0</v>
      </c>
      <c r="K43" s="3"/>
      <c r="L43" s="5">
        <v>0</v>
      </c>
      <c r="M43" s="6">
        <v>0</v>
      </c>
      <c r="N43" s="4" t="s">
        <v>40</v>
      </c>
      <c r="O43" s="5">
        <v>150000</v>
      </c>
      <c r="P43" s="6">
        <v>0</v>
      </c>
      <c r="Q43" s="3"/>
      <c r="R43" s="5">
        <v>0</v>
      </c>
      <c r="S43" s="6">
        <v>0</v>
      </c>
      <c r="T43" s="3"/>
      <c r="U43" s="5">
        <v>0</v>
      </c>
      <c r="V43" s="6">
        <v>0</v>
      </c>
      <c r="X43" s="1">
        <f>_xlfn.XLOOKUP(E43,[2]配置!$D$5:$D$1000,[2]配置!$B$5:$B$1000)</f>
        <v>50004</v>
      </c>
      <c r="Y43" s="1">
        <f t="shared" si="2"/>
        <v>50000</v>
      </c>
      <c r="Z43" s="1" t="str">
        <f t="shared" si="3"/>
        <v>"ItemId":50004</v>
      </c>
      <c r="AA43" s="1" t="str">
        <f t="shared" si="4"/>
        <v>"Num":50000</v>
      </c>
      <c r="AB43" s="1" t="str">
        <f t="shared" si="5"/>
        <v>{"ItemId":50004,"Num":50000}</v>
      </c>
      <c r="AC43" s="1" t="str">
        <f t="shared" si="6"/>
        <v>[{"ItemId":50004,"Num":50000}]</v>
      </c>
      <c r="AE43" s="1">
        <f>_xlfn.XLOOKUP(N43,[2]配置!$D$5:$D$1000,[2]配置!$B$5:$B$1000)</f>
        <v>50004</v>
      </c>
      <c r="AF43" s="1">
        <f t="shared" si="7"/>
        <v>150000</v>
      </c>
      <c r="AG43" s="1" t="str">
        <f t="shared" si="8"/>
        <v>"ItemId":50004</v>
      </c>
      <c r="AH43" s="1" t="str">
        <f t="shared" si="9"/>
        <v>"Num":150000</v>
      </c>
      <c r="AI43" s="1" t="str">
        <f t="shared" ref="AI43:AI74" si="10">$A$3&amp;_xlfn.TEXTJOIN($C$1,1,AG43:AH43)&amp;$A$4</f>
        <v>{"ItemId":50004,"Num":150000}</v>
      </c>
      <c r="AJ43" s="1" t="str">
        <f t="shared" ref="AJ43:AJ74" si="11">$A$1&amp;_xlfn.TEXTJOIN($C$1,1,AI43)&amp;$A$2</f>
        <v>[{"ItemId":50004,"Num":150000}]</v>
      </c>
    </row>
    <row r="44" spans="4:36" x14ac:dyDescent="0.15">
      <c r="D44" s="3">
        <v>34</v>
      </c>
      <c r="E44" s="4" t="s">
        <v>40</v>
      </c>
      <c r="F44" s="5">
        <v>100000</v>
      </c>
      <c r="G44" s="6">
        <v>0</v>
      </c>
      <c r="H44" s="3"/>
      <c r="I44" s="5">
        <v>0</v>
      </c>
      <c r="J44" s="6">
        <v>0</v>
      </c>
      <c r="K44" s="3"/>
      <c r="L44" s="5">
        <v>0</v>
      </c>
      <c r="M44" s="6">
        <v>0</v>
      </c>
      <c r="N44" s="4" t="s">
        <v>40</v>
      </c>
      <c r="O44" s="5">
        <v>300000</v>
      </c>
      <c r="P44" s="6">
        <v>0</v>
      </c>
      <c r="Q44" s="3"/>
      <c r="R44" s="5">
        <v>0</v>
      </c>
      <c r="S44" s="6">
        <v>0</v>
      </c>
      <c r="T44" s="3"/>
      <c r="U44" s="5">
        <v>0</v>
      </c>
      <c r="V44" s="6">
        <v>0</v>
      </c>
      <c r="X44" s="1">
        <f>_xlfn.XLOOKUP(E44,[2]配置!$D$5:$D$1000,[2]配置!$B$5:$B$1000)</f>
        <v>50004</v>
      </c>
      <c r="Y44" s="1">
        <f t="shared" ref="Y44:Y75" si="12">F44</f>
        <v>100000</v>
      </c>
      <c r="Z44" s="1" t="str">
        <f t="shared" ref="Z44:Z75" si="13">$B$2&amp;$X$10&amp;$B$2&amp;$B$1&amp;$X44</f>
        <v>"ItemId":50004</v>
      </c>
      <c r="AA44" s="1" t="str">
        <f t="shared" ref="AA44:AA75" si="14">$B$2&amp;$Y$10&amp;$B$2&amp;$B$1&amp;$Y44</f>
        <v>"Num":100000</v>
      </c>
      <c r="AB44" s="1" t="str">
        <f t="shared" ref="AB44:AB75" si="15">$A$3&amp;_xlfn.TEXTJOIN($C$1,1,Z44:AA44)&amp;$A$4</f>
        <v>{"ItemId":50004,"Num":100000}</v>
      </c>
      <c r="AC44" s="1" t="str">
        <f t="shared" ref="AC44:AC75" si="16">$A$1&amp;_xlfn.TEXTJOIN($C$1,1,AB44)&amp;$A$2</f>
        <v>[{"ItemId":50004,"Num":100000}]</v>
      </c>
      <c r="AE44" s="1">
        <f>_xlfn.XLOOKUP(N44,[2]配置!$D$5:$D$1000,[2]配置!$B$5:$B$1000)</f>
        <v>50004</v>
      </c>
      <c r="AF44" s="1">
        <f t="shared" ref="AF44:AF75" si="17">O44</f>
        <v>300000</v>
      </c>
      <c r="AG44" s="1" t="str">
        <f t="shared" ref="AG44:AG75" si="18">$B$2&amp;$AE$10&amp;$B$2&amp;$B$1&amp;$AE44</f>
        <v>"ItemId":50004</v>
      </c>
      <c r="AH44" s="1" t="str">
        <f t="shared" ref="AH44:AH75" si="19">$B$2&amp;$AF$10&amp;$B$2&amp;$B$1&amp;$AF44</f>
        <v>"Num":300000</v>
      </c>
      <c r="AI44" s="1" t="str">
        <f t="shared" si="10"/>
        <v>{"ItemId":50004,"Num":300000}</v>
      </c>
      <c r="AJ44" s="1" t="str">
        <f t="shared" si="11"/>
        <v>[{"ItemId":50004,"Num":300000}]</v>
      </c>
    </row>
    <row r="45" spans="4:36" x14ac:dyDescent="0.15">
      <c r="D45" s="3">
        <v>35</v>
      </c>
      <c r="E45" s="4" t="s">
        <v>41</v>
      </c>
      <c r="F45" s="5">
        <v>7</v>
      </c>
      <c r="G45" s="6">
        <v>0</v>
      </c>
      <c r="H45" s="3"/>
      <c r="I45" s="5">
        <v>0</v>
      </c>
      <c r="J45" s="6">
        <v>0</v>
      </c>
      <c r="K45" s="3"/>
      <c r="L45" s="5">
        <v>0</v>
      </c>
      <c r="M45" s="6">
        <v>0</v>
      </c>
      <c r="N45" s="4" t="s">
        <v>41</v>
      </c>
      <c r="O45" s="5">
        <v>35</v>
      </c>
      <c r="P45" s="6">
        <v>0</v>
      </c>
      <c r="Q45" s="3"/>
      <c r="R45" s="5">
        <v>0</v>
      </c>
      <c r="S45" s="6">
        <v>0</v>
      </c>
      <c r="T45" s="3"/>
      <c r="U45" s="5">
        <v>0</v>
      </c>
      <c r="V45" s="6">
        <v>0</v>
      </c>
      <c r="X45" s="1">
        <f>_xlfn.XLOOKUP(E45,[2]配置!$D$5:$D$1000,[2]配置!$B$5:$B$1000)</f>
        <v>30002</v>
      </c>
      <c r="Y45" s="1">
        <f t="shared" si="12"/>
        <v>7</v>
      </c>
      <c r="Z45" s="1" t="str">
        <f t="shared" si="13"/>
        <v>"ItemId":30002</v>
      </c>
      <c r="AA45" s="1" t="str">
        <f t="shared" si="14"/>
        <v>"Num":7</v>
      </c>
      <c r="AB45" s="1" t="str">
        <f t="shared" si="15"/>
        <v>{"ItemId":30002,"Num":7}</v>
      </c>
      <c r="AC45" s="1" t="str">
        <f t="shared" si="16"/>
        <v>[{"ItemId":30002,"Num":7}]</v>
      </c>
      <c r="AE45" s="1">
        <f>_xlfn.XLOOKUP(N45,[2]配置!$D$5:$D$1000,[2]配置!$B$5:$B$1000)</f>
        <v>30002</v>
      </c>
      <c r="AF45" s="1">
        <f t="shared" si="17"/>
        <v>35</v>
      </c>
      <c r="AG45" s="1" t="str">
        <f t="shared" si="18"/>
        <v>"ItemId":30002</v>
      </c>
      <c r="AH45" s="1" t="str">
        <f t="shared" si="19"/>
        <v>"Num":35</v>
      </c>
      <c r="AI45" s="1" t="str">
        <f t="shared" si="10"/>
        <v>{"ItemId":30002,"Num":35}</v>
      </c>
      <c r="AJ45" s="1" t="str">
        <f t="shared" si="11"/>
        <v>[{"ItemId":30002,"Num":35}]</v>
      </c>
    </row>
    <row r="46" spans="4:36" x14ac:dyDescent="0.15">
      <c r="D46" s="3">
        <v>36</v>
      </c>
      <c r="E46" s="4" t="s">
        <v>42</v>
      </c>
      <c r="F46" s="5">
        <v>122</v>
      </c>
      <c r="G46" s="6">
        <v>0.15</v>
      </c>
      <c r="H46" s="3"/>
      <c r="I46" s="5">
        <v>0</v>
      </c>
      <c r="J46" s="6">
        <v>0</v>
      </c>
      <c r="K46" s="3"/>
      <c r="L46" s="5">
        <v>0</v>
      </c>
      <c r="M46" s="6">
        <v>0</v>
      </c>
      <c r="N46" s="4" t="s">
        <v>42</v>
      </c>
      <c r="O46" s="5">
        <v>366</v>
      </c>
      <c r="P46" s="6">
        <v>0.46</v>
      </c>
      <c r="Q46" s="3"/>
      <c r="R46" s="5">
        <v>0</v>
      </c>
      <c r="S46" s="6">
        <v>0</v>
      </c>
      <c r="T46" s="3"/>
      <c r="U46" s="5">
        <v>0</v>
      </c>
      <c r="V46" s="6">
        <v>0</v>
      </c>
      <c r="X46" s="1">
        <f>_xlfn.XLOOKUP(E46,[2]配置!$D$5:$D$1000,[2]配置!$B$5:$B$1000)</f>
        <v>50005</v>
      </c>
      <c r="Y46" s="1">
        <f t="shared" si="12"/>
        <v>122</v>
      </c>
      <c r="Z46" s="1" t="str">
        <f t="shared" si="13"/>
        <v>"ItemId":50005</v>
      </c>
      <c r="AA46" s="1" t="str">
        <f t="shared" si="14"/>
        <v>"Num":122</v>
      </c>
      <c r="AB46" s="1" t="str">
        <f t="shared" si="15"/>
        <v>{"ItemId":50005,"Num":122}</v>
      </c>
      <c r="AC46" s="1" t="str">
        <f t="shared" si="16"/>
        <v>[{"ItemId":50005,"Num":122}]</v>
      </c>
      <c r="AE46" s="1">
        <f>_xlfn.XLOOKUP(N46,[2]配置!$D$5:$D$1000,[2]配置!$B$5:$B$1000)</f>
        <v>50005</v>
      </c>
      <c r="AF46" s="1">
        <f t="shared" si="17"/>
        <v>366</v>
      </c>
      <c r="AG46" s="1" t="str">
        <f t="shared" si="18"/>
        <v>"ItemId":50005</v>
      </c>
      <c r="AH46" s="1" t="str">
        <f t="shared" si="19"/>
        <v>"Num":366</v>
      </c>
      <c r="AI46" s="1" t="str">
        <f t="shared" si="10"/>
        <v>{"ItemId":50005,"Num":366}</v>
      </c>
      <c r="AJ46" s="1" t="str">
        <f t="shared" si="11"/>
        <v>[{"ItemId":50005,"Num":366}]</v>
      </c>
    </row>
    <row r="47" spans="4:36" x14ac:dyDescent="0.15">
      <c r="D47" s="3">
        <v>37</v>
      </c>
      <c r="E47" s="7" t="s">
        <v>39</v>
      </c>
      <c r="F47" s="5">
        <v>20</v>
      </c>
      <c r="G47" s="6">
        <v>5</v>
      </c>
      <c r="H47" s="3"/>
      <c r="I47" s="5">
        <v>0</v>
      </c>
      <c r="J47" s="6">
        <v>0</v>
      </c>
      <c r="K47" s="3"/>
      <c r="L47" s="5">
        <v>0</v>
      </c>
      <c r="M47" s="6">
        <v>0</v>
      </c>
      <c r="N47" s="7" t="s">
        <v>39</v>
      </c>
      <c r="O47" s="5">
        <v>60</v>
      </c>
      <c r="P47" s="6">
        <v>15</v>
      </c>
      <c r="Q47" s="3"/>
      <c r="R47" s="5">
        <v>0</v>
      </c>
      <c r="S47" s="6">
        <v>0</v>
      </c>
      <c r="T47" s="3"/>
      <c r="U47" s="5">
        <v>0</v>
      </c>
      <c r="V47" s="6">
        <v>0</v>
      </c>
      <c r="X47" s="1">
        <f>_xlfn.XLOOKUP(E47,[2]配置!$D$5:$D$1000,[2]配置!$B$5:$B$1000)</f>
        <v>20001</v>
      </c>
      <c r="Y47" s="1">
        <f t="shared" si="12"/>
        <v>20</v>
      </c>
      <c r="Z47" s="1" t="str">
        <f t="shared" si="13"/>
        <v>"ItemId":20001</v>
      </c>
      <c r="AA47" s="1" t="str">
        <f t="shared" si="14"/>
        <v>"Num":20</v>
      </c>
      <c r="AB47" s="1" t="str">
        <f t="shared" si="15"/>
        <v>{"ItemId":20001,"Num":20}</v>
      </c>
      <c r="AC47" s="1" t="str">
        <f t="shared" si="16"/>
        <v>[{"ItemId":20001,"Num":20}]</v>
      </c>
      <c r="AE47" s="1">
        <f>_xlfn.XLOOKUP(N47,[2]配置!$D$5:$D$1000,[2]配置!$B$5:$B$1000)</f>
        <v>20001</v>
      </c>
      <c r="AF47" s="1">
        <f t="shared" si="17"/>
        <v>60</v>
      </c>
      <c r="AG47" s="1" t="str">
        <f t="shared" si="18"/>
        <v>"ItemId":20001</v>
      </c>
      <c r="AH47" s="1" t="str">
        <f t="shared" si="19"/>
        <v>"Num":60</v>
      </c>
      <c r="AI47" s="1" t="str">
        <f t="shared" si="10"/>
        <v>{"ItemId":20001,"Num":60}</v>
      </c>
      <c r="AJ47" s="1" t="str">
        <f t="shared" si="11"/>
        <v>[{"ItemId":20001,"Num":60}]</v>
      </c>
    </row>
    <row r="48" spans="4:36" x14ac:dyDescent="0.15">
      <c r="D48" s="3">
        <v>38</v>
      </c>
      <c r="E48" s="4" t="s">
        <v>40</v>
      </c>
      <c r="F48" s="5">
        <v>60000</v>
      </c>
      <c r="G48" s="6">
        <v>0</v>
      </c>
      <c r="H48" s="3"/>
      <c r="I48" s="5">
        <v>0</v>
      </c>
      <c r="J48" s="6">
        <v>0</v>
      </c>
      <c r="K48" s="3"/>
      <c r="L48" s="5">
        <v>0</v>
      </c>
      <c r="M48" s="6">
        <v>0</v>
      </c>
      <c r="N48" s="4" t="s">
        <v>40</v>
      </c>
      <c r="O48" s="5">
        <v>180000</v>
      </c>
      <c r="P48" s="6">
        <v>0</v>
      </c>
      <c r="Q48" s="3"/>
      <c r="R48" s="5">
        <v>0</v>
      </c>
      <c r="S48" s="6">
        <v>0</v>
      </c>
      <c r="T48" s="3"/>
      <c r="U48" s="5">
        <v>0</v>
      </c>
      <c r="V48" s="6">
        <v>0</v>
      </c>
      <c r="X48" s="1">
        <f>_xlfn.XLOOKUP(E48,[2]配置!$D$5:$D$1000,[2]配置!$B$5:$B$1000)</f>
        <v>50004</v>
      </c>
      <c r="Y48" s="1">
        <f t="shared" si="12"/>
        <v>60000</v>
      </c>
      <c r="Z48" s="1" t="str">
        <f t="shared" si="13"/>
        <v>"ItemId":50004</v>
      </c>
      <c r="AA48" s="1" t="str">
        <f t="shared" si="14"/>
        <v>"Num":60000</v>
      </c>
      <c r="AB48" s="1" t="str">
        <f t="shared" si="15"/>
        <v>{"ItemId":50004,"Num":60000}</v>
      </c>
      <c r="AC48" s="1" t="str">
        <f t="shared" si="16"/>
        <v>[{"ItemId":50004,"Num":60000}]</v>
      </c>
      <c r="AE48" s="1">
        <f>_xlfn.XLOOKUP(N48,[2]配置!$D$5:$D$1000,[2]配置!$B$5:$B$1000)</f>
        <v>50004</v>
      </c>
      <c r="AF48" s="1">
        <f t="shared" si="17"/>
        <v>180000</v>
      </c>
      <c r="AG48" s="1" t="str">
        <f t="shared" si="18"/>
        <v>"ItemId":50004</v>
      </c>
      <c r="AH48" s="1" t="str">
        <f t="shared" si="19"/>
        <v>"Num":180000</v>
      </c>
      <c r="AI48" s="1" t="str">
        <f t="shared" si="10"/>
        <v>{"ItemId":50004,"Num":180000}</v>
      </c>
      <c r="AJ48" s="1" t="str">
        <f t="shared" si="11"/>
        <v>[{"ItemId":50004,"Num":180000}]</v>
      </c>
    </row>
    <row r="49" spans="4:36" x14ac:dyDescent="0.15">
      <c r="D49" s="3">
        <v>39</v>
      </c>
      <c r="E49" s="4" t="s">
        <v>40</v>
      </c>
      <c r="F49" s="5">
        <v>120000</v>
      </c>
      <c r="G49" s="6">
        <v>0</v>
      </c>
      <c r="H49" s="3"/>
      <c r="I49" s="5">
        <v>0</v>
      </c>
      <c r="J49" s="6">
        <v>0</v>
      </c>
      <c r="K49" s="3"/>
      <c r="L49" s="5">
        <v>0</v>
      </c>
      <c r="M49" s="6">
        <v>0</v>
      </c>
      <c r="N49" s="4" t="s">
        <v>40</v>
      </c>
      <c r="O49" s="5">
        <v>360000</v>
      </c>
      <c r="P49" s="6">
        <v>0</v>
      </c>
      <c r="Q49" s="3"/>
      <c r="R49" s="5">
        <v>0</v>
      </c>
      <c r="S49" s="6">
        <v>0</v>
      </c>
      <c r="T49" s="3"/>
      <c r="U49" s="5">
        <v>0</v>
      </c>
      <c r="V49" s="6">
        <v>0</v>
      </c>
      <c r="X49" s="1">
        <f>_xlfn.XLOOKUP(E49,[2]配置!$D$5:$D$1000,[2]配置!$B$5:$B$1000)</f>
        <v>50004</v>
      </c>
      <c r="Y49" s="1">
        <f t="shared" si="12"/>
        <v>120000</v>
      </c>
      <c r="Z49" s="1" t="str">
        <f t="shared" si="13"/>
        <v>"ItemId":50004</v>
      </c>
      <c r="AA49" s="1" t="str">
        <f t="shared" si="14"/>
        <v>"Num":120000</v>
      </c>
      <c r="AB49" s="1" t="str">
        <f t="shared" si="15"/>
        <v>{"ItemId":50004,"Num":120000}</v>
      </c>
      <c r="AC49" s="1" t="str">
        <f t="shared" si="16"/>
        <v>[{"ItemId":50004,"Num":120000}]</v>
      </c>
      <c r="AE49" s="1">
        <f>_xlfn.XLOOKUP(N49,[2]配置!$D$5:$D$1000,[2]配置!$B$5:$B$1000)</f>
        <v>50004</v>
      </c>
      <c r="AF49" s="1">
        <f t="shared" si="17"/>
        <v>360000</v>
      </c>
      <c r="AG49" s="1" t="str">
        <f t="shared" si="18"/>
        <v>"ItemId":50004</v>
      </c>
      <c r="AH49" s="1" t="str">
        <f t="shared" si="19"/>
        <v>"Num":360000</v>
      </c>
      <c r="AI49" s="1" t="str">
        <f t="shared" si="10"/>
        <v>{"ItemId":50004,"Num":360000}</v>
      </c>
      <c r="AJ49" s="1" t="str">
        <f t="shared" si="11"/>
        <v>[{"ItemId":50004,"Num":360000}]</v>
      </c>
    </row>
    <row r="50" spans="4:36" x14ac:dyDescent="0.15">
      <c r="D50" s="3">
        <v>40</v>
      </c>
      <c r="E50" s="4" t="s">
        <v>44</v>
      </c>
      <c r="F50" s="5">
        <v>7</v>
      </c>
      <c r="G50" s="6">
        <v>0</v>
      </c>
      <c r="H50" s="3"/>
      <c r="I50" s="5">
        <v>0</v>
      </c>
      <c r="J50" s="6">
        <v>0</v>
      </c>
      <c r="K50" s="3"/>
      <c r="L50" s="5">
        <v>0</v>
      </c>
      <c r="M50" s="6">
        <v>0</v>
      </c>
      <c r="N50" s="4" t="s">
        <v>44</v>
      </c>
      <c r="O50" s="5">
        <v>35</v>
      </c>
      <c r="P50" s="6">
        <v>0</v>
      </c>
      <c r="Q50" s="3"/>
      <c r="R50" s="5">
        <v>0</v>
      </c>
      <c r="S50" s="6">
        <v>0</v>
      </c>
      <c r="T50" s="3"/>
      <c r="U50" s="5">
        <v>0</v>
      </c>
      <c r="V50" s="6">
        <v>0</v>
      </c>
      <c r="X50" s="1">
        <f>_xlfn.XLOOKUP(E50,[2]配置!$D$5:$D$1000,[2]配置!$B$5:$B$1000)</f>
        <v>30003</v>
      </c>
      <c r="Y50" s="1">
        <f t="shared" si="12"/>
        <v>7</v>
      </c>
      <c r="Z50" s="1" t="str">
        <f t="shared" si="13"/>
        <v>"ItemId":30003</v>
      </c>
      <c r="AA50" s="1" t="str">
        <f t="shared" si="14"/>
        <v>"Num":7</v>
      </c>
      <c r="AB50" s="1" t="str">
        <f t="shared" si="15"/>
        <v>{"ItemId":30003,"Num":7}</v>
      </c>
      <c r="AC50" s="1" t="str">
        <f t="shared" si="16"/>
        <v>[{"ItemId":30003,"Num":7}]</v>
      </c>
      <c r="AE50" s="1">
        <f>_xlfn.XLOOKUP(N50,[2]配置!$D$5:$D$1000,[2]配置!$B$5:$B$1000)</f>
        <v>30003</v>
      </c>
      <c r="AF50" s="1">
        <f t="shared" si="17"/>
        <v>35</v>
      </c>
      <c r="AG50" s="1" t="str">
        <f t="shared" si="18"/>
        <v>"ItemId":30003</v>
      </c>
      <c r="AH50" s="1" t="str">
        <f t="shared" si="19"/>
        <v>"Num":35</v>
      </c>
      <c r="AI50" s="1" t="str">
        <f t="shared" si="10"/>
        <v>{"ItemId":30003,"Num":35}</v>
      </c>
      <c r="AJ50" s="1" t="str">
        <f t="shared" si="11"/>
        <v>[{"ItemId":30003,"Num":35}]</v>
      </c>
    </row>
    <row r="51" spans="4:36" x14ac:dyDescent="0.15">
      <c r="D51" s="3">
        <v>41</v>
      </c>
      <c r="E51" s="4" t="s">
        <v>42</v>
      </c>
      <c r="F51" s="5">
        <v>125</v>
      </c>
      <c r="G51" s="6">
        <v>0.16</v>
      </c>
      <c r="H51" s="3"/>
      <c r="I51" s="5">
        <v>0</v>
      </c>
      <c r="J51" s="6">
        <v>0</v>
      </c>
      <c r="K51" s="3"/>
      <c r="L51" s="5">
        <v>0</v>
      </c>
      <c r="M51" s="6">
        <v>0</v>
      </c>
      <c r="N51" s="4" t="s">
        <v>42</v>
      </c>
      <c r="O51" s="5">
        <v>375</v>
      </c>
      <c r="P51" s="6">
        <v>0.47</v>
      </c>
      <c r="Q51" s="3"/>
      <c r="R51" s="5">
        <v>0</v>
      </c>
      <c r="S51" s="6">
        <v>0</v>
      </c>
      <c r="T51" s="3"/>
      <c r="U51" s="5">
        <v>0</v>
      </c>
      <c r="V51" s="6">
        <v>0</v>
      </c>
      <c r="X51" s="1">
        <f>_xlfn.XLOOKUP(E51,[2]配置!$D$5:$D$1000,[2]配置!$B$5:$B$1000)</f>
        <v>50005</v>
      </c>
      <c r="Y51" s="1">
        <f t="shared" si="12"/>
        <v>125</v>
      </c>
      <c r="Z51" s="1" t="str">
        <f t="shared" si="13"/>
        <v>"ItemId":50005</v>
      </c>
      <c r="AA51" s="1" t="str">
        <f t="shared" si="14"/>
        <v>"Num":125</v>
      </c>
      <c r="AB51" s="1" t="str">
        <f t="shared" si="15"/>
        <v>{"ItemId":50005,"Num":125}</v>
      </c>
      <c r="AC51" s="1" t="str">
        <f t="shared" si="16"/>
        <v>[{"ItemId":50005,"Num":125}]</v>
      </c>
      <c r="AE51" s="1">
        <f>_xlfn.XLOOKUP(N51,[2]配置!$D$5:$D$1000,[2]配置!$B$5:$B$1000)</f>
        <v>50005</v>
      </c>
      <c r="AF51" s="1">
        <f t="shared" si="17"/>
        <v>375</v>
      </c>
      <c r="AG51" s="1" t="str">
        <f t="shared" si="18"/>
        <v>"ItemId":50005</v>
      </c>
      <c r="AH51" s="1" t="str">
        <f t="shared" si="19"/>
        <v>"Num":375</v>
      </c>
      <c r="AI51" s="1" t="str">
        <f t="shared" si="10"/>
        <v>{"ItemId":50005,"Num":375}</v>
      </c>
      <c r="AJ51" s="1" t="str">
        <f t="shared" si="11"/>
        <v>[{"ItemId":50005,"Num":375}]</v>
      </c>
    </row>
    <row r="52" spans="4:36" x14ac:dyDescent="0.15">
      <c r="D52" s="3">
        <v>42</v>
      </c>
      <c r="E52" s="7" t="s">
        <v>39</v>
      </c>
      <c r="F52" s="5">
        <v>20</v>
      </c>
      <c r="G52" s="6">
        <v>5</v>
      </c>
      <c r="H52" s="3"/>
      <c r="I52" s="5">
        <v>0</v>
      </c>
      <c r="J52" s="6">
        <v>0</v>
      </c>
      <c r="K52" s="3"/>
      <c r="L52" s="5">
        <v>0</v>
      </c>
      <c r="M52" s="6">
        <v>0</v>
      </c>
      <c r="N52" s="7" t="s">
        <v>39</v>
      </c>
      <c r="O52" s="5">
        <v>60</v>
      </c>
      <c r="P52" s="6">
        <v>15</v>
      </c>
      <c r="Q52" s="3"/>
      <c r="R52" s="5">
        <v>0</v>
      </c>
      <c r="S52" s="6">
        <v>0</v>
      </c>
      <c r="T52" s="3"/>
      <c r="U52" s="5">
        <v>0</v>
      </c>
      <c r="V52" s="6">
        <v>0</v>
      </c>
      <c r="X52" s="1">
        <f>_xlfn.XLOOKUP(E52,[2]配置!$D$5:$D$1000,[2]配置!$B$5:$B$1000)</f>
        <v>20001</v>
      </c>
      <c r="Y52" s="1">
        <f t="shared" si="12"/>
        <v>20</v>
      </c>
      <c r="Z52" s="1" t="str">
        <f t="shared" si="13"/>
        <v>"ItemId":20001</v>
      </c>
      <c r="AA52" s="1" t="str">
        <f t="shared" si="14"/>
        <v>"Num":20</v>
      </c>
      <c r="AB52" s="1" t="str">
        <f t="shared" si="15"/>
        <v>{"ItemId":20001,"Num":20}</v>
      </c>
      <c r="AC52" s="1" t="str">
        <f t="shared" si="16"/>
        <v>[{"ItemId":20001,"Num":20}]</v>
      </c>
      <c r="AE52" s="1">
        <f>_xlfn.XLOOKUP(N52,[2]配置!$D$5:$D$1000,[2]配置!$B$5:$B$1000)</f>
        <v>20001</v>
      </c>
      <c r="AF52" s="1">
        <f t="shared" si="17"/>
        <v>60</v>
      </c>
      <c r="AG52" s="1" t="str">
        <f t="shared" si="18"/>
        <v>"ItemId":20001</v>
      </c>
      <c r="AH52" s="1" t="str">
        <f t="shared" si="19"/>
        <v>"Num":60</v>
      </c>
      <c r="AI52" s="1" t="str">
        <f t="shared" si="10"/>
        <v>{"ItemId":20001,"Num":60}</v>
      </c>
      <c r="AJ52" s="1" t="str">
        <f t="shared" si="11"/>
        <v>[{"ItemId":20001,"Num":60}]</v>
      </c>
    </row>
    <row r="53" spans="4:36" x14ac:dyDescent="0.15">
      <c r="D53" s="3">
        <v>43</v>
      </c>
      <c r="E53" s="4" t="s">
        <v>40</v>
      </c>
      <c r="F53" s="5">
        <v>70000</v>
      </c>
      <c r="G53" s="6">
        <v>0</v>
      </c>
      <c r="H53" s="3"/>
      <c r="I53" s="5">
        <v>0</v>
      </c>
      <c r="J53" s="6">
        <v>0</v>
      </c>
      <c r="K53" s="3"/>
      <c r="L53" s="5">
        <v>0</v>
      </c>
      <c r="M53" s="6">
        <v>0</v>
      </c>
      <c r="N53" s="4" t="s">
        <v>40</v>
      </c>
      <c r="O53" s="5">
        <v>210000</v>
      </c>
      <c r="P53" s="6">
        <v>0</v>
      </c>
      <c r="Q53" s="3"/>
      <c r="R53" s="5">
        <v>0</v>
      </c>
      <c r="S53" s="6">
        <v>0</v>
      </c>
      <c r="T53" s="3"/>
      <c r="U53" s="5">
        <v>0</v>
      </c>
      <c r="V53" s="6">
        <v>0</v>
      </c>
      <c r="X53" s="1">
        <f>_xlfn.XLOOKUP(E53,[2]配置!$D$5:$D$1000,[2]配置!$B$5:$B$1000)</f>
        <v>50004</v>
      </c>
      <c r="Y53" s="1">
        <f t="shared" si="12"/>
        <v>70000</v>
      </c>
      <c r="Z53" s="1" t="str">
        <f t="shared" si="13"/>
        <v>"ItemId":50004</v>
      </c>
      <c r="AA53" s="1" t="str">
        <f t="shared" si="14"/>
        <v>"Num":70000</v>
      </c>
      <c r="AB53" s="1" t="str">
        <f t="shared" si="15"/>
        <v>{"ItemId":50004,"Num":70000}</v>
      </c>
      <c r="AC53" s="1" t="str">
        <f t="shared" si="16"/>
        <v>[{"ItemId":50004,"Num":70000}]</v>
      </c>
      <c r="AE53" s="1">
        <f>_xlfn.XLOOKUP(N53,[2]配置!$D$5:$D$1000,[2]配置!$B$5:$B$1000)</f>
        <v>50004</v>
      </c>
      <c r="AF53" s="1">
        <f t="shared" si="17"/>
        <v>210000</v>
      </c>
      <c r="AG53" s="1" t="str">
        <f t="shared" si="18"/>
        <v>"ItemId":50004</v>
      </c>
      <c r="AH53" s="1" t="str">
        <f t="shared" si="19"/>
        <v>"Num":210000</v>
      </c>
      <c r="AI53" s="1" t="str">
        <f t="shared" si="10"/>
        <v>{"ItemId":50004,"Num":210000}</v>
      </c>
      <c r="AJ53" s="1" t="str">
        <f t="shared" si="11"/>
        <v>[{"ItemId":50004,"Num":210000}]</v>
      </c>
    </row>
    <row r="54" spans="4:36" x14ac:dyDescent="0.15">
      <c r="D54" s="3">
        <v>44</v>
      </c>
      <c r="E54" s="4" t="s">
        <v>40</v>
      </c>
      <c r="F54" s="5">
        <v>140000</v>
      </c>
      <c r="G54" s="6">
        <v>0</v>
      </c>
      <c r="H54" s="3"/>
      <c r="I54" s="5">
        <v>0</v>
      </c>
      <c r="J54" s="6">
        <v>0</v>
      </c>
      <c r="K54" s="3"/>
      <c r="L54" s="5">
        <v>0</v>
      </c>
      <c r="M54" s="6">
        <v>0</v>
      </c>
      <c r="N54" s="4" t="s">
        <v>40</v>
      </c>
      <c r="O54" s="5">
        <v>420000</v>
      </c>
      <c r="P54" s="6">
        <v>0</v>
      </c>
      <c r="Q54" s="3"/>
      <c r="R54" s="5">
        <v>0</v>
      </c>
      <c r="S54" s="6">
        <v>0</v>
      </c>
      <c r="T54" s="3"/>
      <c r="U54" s="5">
        <v>0</v>
      </c>
      <c r="V54" s="6">
        <v>0</v>
      </c>
      <c r="X54" s="1">
        <f>_xlfn.XLOOKUP(E54,[2]配置!$D$5:$D$1000,[2]配置!$B$5:$B$1000)</f>
        <v>50004</v>
      </c>
      <c r="Y54" s="1">
        <f t="shared" si="12"/>
        <v>140000</v>
      </c>
      <c r="Z54" s="1" t="str">
        <f t="shared" si="13"/>
        <v>"ItemId":50004</v>
      </c>
      <c r="AA54" s="1" t="str">
        <f t="shared" si="14"/>
        <v>"Num":140000</v>
      </c>
      <c r="AB54" s="1" t="str">
        <f t="shared" si="15"/>
        <v>{"ItemId":50004,"Num":140000}</v>
      </c>
      <c r="AC54" s="1" t="str">
        <f t="shared" si="16"/>
        <v>[{"ItemId":50004,"Num":140000}]</v>
      </c>
      <c r="AE54" s="1">
        <f>_xlfn.XLOOKUP(N54,[2]配置!$D$5:$D$1000,[2]配置!$B$5:$B$1000)</f>
        <v>50004</v>
      </c>
      <c r="AF54" s="1">
        <f t="shared" si="17"/>
        <v>420000</v>
      </c>
      <c r="AG54" s="1" t="str">
        <f t="shared" si="18"/>
        <v>"ItemId":50004</v>
      </c>
      <c r="AH54" s="1" t="str">
        <f t="shared" si="19"/>
        <v>"Num":420000</v>
      </c>
      <c r="AI54" s="1" t="str">
        <f t="shared" si="10"/>
        <v>{"ItemId":50004,"Num":420000}</v>
      </c>
      <c r="AJ54" s="1" t="str">
        <f t="shared" si="11"/>
        <v>[{"ItemId":50004,"Num":420000}]</v>
      </c>
    </row>
    <row r="55" spans="4:36" x14ac:dyDescent="0.15">
      <c r="D55" s="3">
        <v>45</v>
      </c>
      <c r="E55" s="4" t="s">
        <v>45</v>
      </c>
      <c r="F55" s="5">
        <v>7</v>
      </c>
      <c r="G55" s="6">
        <v>0</v>
      </c>
      <c r="H55" s="3"/>
      <c r="I55" s="5">
        <v>0</v>
      </c>
      <c r="J55" s="6">
        <v>0</v>
      </c>
      <c r="K55" s="3"/>
      <c r="L55" s="5">
        <v>0</v>
      </c>
      <c r="M55" s="6">
        <v>0</v>
      </c>
      <c r="N55" s="4" t="s">
        <v>45</v>
      </c>
      <c r="O55" s="5">
        <v>35</v>
      </c>
      <c r="P55" s="6">
        <v>0</v>
      </c>
      <c r="Q55" s="3"/>
      <c r="R55" s="5">
        <v>0</v>
      </c>
      <c r="S55" s="6">
        <v>0</v>
      </c>
      <c r="T55" s="3"/>
      <c r="U55" s="5">
        <v>0</v>
      </c>
      <c r="V55" s="6">
        <v>0</v>
      </c>
      <c r="X55" s="1">
        <f>_xlfn.XLOOKUP(E55,[2]配置!$D$5:$D$1000,[2]配置!$B$5:$B$1000)</f>
        <v>30004</v>
      </c>
      <c r="Y55" s="1">
        <f t="shared" si="12"/>
        <v>7</v>
      </c>
      <c r="Z55" s="1" t="str">
        <f t="shared" si="13"/>
        <v>"ItemId":30004</v>
      </c>
      <c r="AA55" s="1" t="str">
        <f t="shared" si="14"/>
        <v>"Num":7</v>
      </c>
      <c r="AB55" s="1" t="str">
        <f t="shared" si="15"/>
        <v>{"ItemId":30004,"Num":7}</v>
      </c>
      <c r="AC55" s="1" t="str">
        <f t="shared" si="16"/>
        <v>[{"ItemId":30004,"Num":7}]</v>
      </c>
      <c r="AE55" s="1">
        <f>_xlfn.XLOOKUP(N55,[2]配置!$D$5:$D$1000,[2]配置!$B$5:$B$1000)</f>
        <v>30004</v>
      </c>
      <c r="AF55" s="1">
        <f t="shared" si="17"/>
        <v>35</v>
      </c>
      <c r="AG55" s="1" t="str">
        <f t="shared" si="18"/>
        <v>"ItemId":30004</v>
      </c>
      <c r="AH55" s="1" t="str">
        <f t="shared" si="19"/>
        <v>"Num":35</v>
      </c>
      <c r="AI55" s="1" t="str">
        <f t="shared" si="10"/>
        <v>{"ItemId":30004,"Num":35}</v>
      </c>
      <c r="AJ55" s="1" t="str">
        <f t="shared" si="11"/>
        <v>[{"ItemId":30004,"Num":35}]</v>
      </c>
    </row>
    <row r="56" spans="4:36" x14ac:dyDescent="0.15">
      <c r="D56" s="3">
        <v>46</v>
      </c>
      <c r="E56" s="4" t="s">
        <v>42</v>
      </c>
      <c r="F56" s="5">
        <v>127</v>
      </c>
      <c r="G56" s="6">
        <v>0.16</v>
      </c>
      <c r="H56" s="3"/>
      <c r="I56" s="5">
        <v>0</v>
      </c>
      <c r="J56" s="6">
        <v>0</v>
      </c>
      <c r="K56" s="3"/>
      <c r="L56" s="5">
        <v>0</v>
      </c>
      <c r="M56" s="6">
        <v>0</v>
      </c>
      <c r="N56" s="4" t="s">
        <v>42</v>
      </c>
      <c r="O56" s="5">
        <v>381</v>
      </c>
      <c r="P56" s="6">
        <v>0.48</v>
      </c>
      <c r="Q56" s="3"/>
      <c r="R56" s="5">
        <v>0</v>
      </c>
      <c r="S56" s="6">
        <v>0</v>
      </c>
      <c r="T56" s="3"/>
      <c r="U56" s="5">
        <v>0</v>
      </c>
      <c r="V56" s="6">
        <v>0</v>
      </c>
      <c r="X56" s="1">
        <f>_xlfn.XLOOKUP(E56,[2]配置!$D$5:$D$1000,[2]配置!$B$5:$B$1000)</f>
        <v>50005</v>
      </c>
      <c r="Y56" s="1">
        <f t="shared" si="12"/>
        <v>127</v>
      </c>
      <c r="Z56" s="1" t="str">
        <f t="shared" si="13"/>
        <v>"ItemId":50005</v>
      </c>
      <c r="AA56" s="1" t="str">
        <f t="shared" si="14"/>
        <v>"Num":127</v>
      </c>
      <c r="AB56" s="1" t="str">
        <f t="shared" si="15"/>
        <v>{"ItemId":50005,"Num":127}</v>
      </c>
      <c r="AC56" s="1" t="str">
        <f t="shared" si="16"/>
        <v>[{"ItemId":50005,"Num":127}]</v>
      </c>
      <c r="AE56" s="1">
        <f>_xlfn.XLOOKUP(N56,[2]配置!$D$5:$D$1000,[2]配置!$B$5:$B$1000)</f>
        <v>50005</v>
      </c>
      <c r="AF56" s="1">
        <f t="shared" si="17"/>
        <v>381</v>
      </c>
      <c r="AG56" s="1" t="str">
        <f t="shared" si="18"/>
        <v>"ItemId":50005</v>
      </c>
      <c r="AH56" s="1" t="str">
        <f t="shared" si="19"/>
        <v>"Num":381</v>
      </c>
      <c r="AI56" s="1" t="str">
        <f t="shared" si="10"/>
        <v>{"ItemId":50005,"Num":381}</v>
      </c>
      <c r="AJ56" s="1" t="str">
        <f t="shared" si="11"/>
        <v>[{"ItemId":50005,"Num":381}]</v>
      </c>
    </row>
    <row r="57" spans="4:36" x14ac:dyDescent="0.15">
      <c r="D57" s="3">
        <v>47</v>
      </c>
      <c r="E57" s="7" t="s">
        <v>39</v>
      </c>
      <c r="F57" s="5">
        <v>20</v>
      </c>
      <c r="G57" s="6">
        <v>5</v>
      </c>
      <c r="H57" s="3"/>
      <c r="I57" s="5">
        <v>0</v>
      </c>
      <c r="J57" s="6">
        <v>0</v>
      </c>
      <c r="K57" s="3"/>
      <c r="L57" s="5">
        <v>0</v>
      </c>
      <c r="M57" s="6">
        <v>0</v>
      </c>
      <c r="N57" s="7" t="s">
        <v>39</v>
      </c>
      <c r="O57" s="5">
        <v>60</v>
      </c>
      <c r="P57" s="6">
        <v>15</v>
      </c>
      <c r="Q57" s="3"/>
      <c r="R57" s="5">
        <v>0</v>
      </c>
      <c r="S57" s="6">
        <v>0</v>
      </c>
      <c r="T57" s="3"/>
      <c r="U57" s="5">
        <v>0</v>
      </c>
      <c r="V57" s="6">
        <v>0</v>
      </c>
      <c r="X57" s="1">
        <f>_xlfn.XLOOKUP(E57,[2]配置!$D$5:$D$1000,[2]配置!$B$5:$B$1000)</f>
        <v>20001</v>
      </c>
      <c r="Y57" s="1">
        <f t="shared" si="12"/>
        <v>20</v>
      </c>
      <c r="Z57" s="1" t="str">
        <f t="shared" si="13"/>
        <v>"ItemId":20001</v>
      </c>
      <c r="AA57" s="1" t="str">
        <f t="shared" si="14"/>
        <v>"Num":20</v>
      </c>
      <c r="AB57" s="1" t="str">
        <f t="shared" si="15"/>
        <v>{"ItemId":20001,"Num":20}</v>
      </c>
      <c r="AC57" s="1" t="str">
        <f t="shared" si="16"/>
        <v>[{"ItemId":20001,"Num":20}]</v>
      </c>
      <c r="AE57" s="1">
        <f>_xlfn.XLOOKUP(N57,[2]配置!$D$5:$D$1000,[2]配置!$B$5:$B$1000)</f>
        <v>20001</v>
      </c>
      <c r="AF57" s="1">
        <f t="shared" si="17"/>
        <v>60</v>
      </c>
      <c r="AG57" s="1" t="str">
        <f t="shared" si="18"/>
        <v>"ItemId":20001</v>
      </c>
      <c r="AH57" s="1" t="str">
        <f t="shared" si="19"/>
        <v>"Num":60</v>
      </c>
      <c r="AI57" s="1" t="str">
        <f t="shared" si="10"/>
        <v>{"ItemId":20001,"Num":60}</v>
      </c>
      <c r="AJ57" s="1" t="str">
        <f t="shared" si="11"/>
        <v>[{"ItemId":20001,"Num":60}]</v>
      </c>
    </row>
    <row r="58" spans="4:36" x14ac:dyDescent="0.15">
      <c r="D58" s="3">
        <v>48</v>
      </c>
      <c r="E58" s="4" t="s">
        <v>40</v>
      </c>
      <c r="F58" s="5">
        <v>80000</v>
      </c>
      <c r="G58" s="6">
        <v>0</v>
      </c>
      <c r="H58" s="3"/>
      <c r="I58" s="5">
        <v>0</v>
      </c>
      <c r="J58" s="6">
        <v>0</v>
      </c>
      <c r="K58" s="3"/>
      <c r="L58" s="5">
        <v>0</v>
      </c>
      <c r="M58" s="6">
        <v>0</v>
      </c>
      <c r="N58" s="4" t="s">
        <v>40</v>
      </c>
      <c r="O58" s="5">
        <v>240000</v>
      </c>
      <c r="P58" s="6">
        <v>0</v>
      </c>
      <c r="Q58" s="3"/>
      <c r="R58" s="5">
        <v>0</v>
      </c>
      <c r="S58" s="6">
        <v>0</v>
      </c>
      <c r="T58" s="3"/>
      <c r="U58" s="5">
        <v>0</v>
      </c>
      <c r="V58" s="6">
        <v>0</v>
      </c>
      <c r="X58" s="1">
        <f>_xlfn.XLOOKUP(E58,[2]配置!$D$5:$D$1000,[2]配置!$B$5:$B$1000)</f>
        <v>50004</v>
      </c>
      <c r="Y58" s="1">
        <f t="shared" si="12"/>
        <v>80000</v>
      </c>
      <c r="Z58" s="1" t="str">
        <f t="shared" si="13"/>
        <v>"ItemId":50004</v>
      </c>
      <c r="AA58" s="1" t="str">
        <f t="shared" si="14"/>
        <v>"Num":80000</v>
      </c>
      <c r="AB58" s="1" t="str">
        <f t="shared" si="15"/>
        <v>{"ItemId":50004,"Num":80000}</v>
      </c>
      <c r="AC58" s="1" t="str">
        <f t="shared" si="16"/>
        <v>[{"ItemId":50004,"Num":80000}]</v>
      </c>
      <c r="AE58" s="1">
        <f>_xlfn.XLOOKUP(N58,[2]配置!$D$5:$D$1000,[2]配置!$B$5:$B$1000)</f>
        <v>50004</v>
      </c>
      <c r="AF58" s="1">
        <f t="shared" si="17"/>
        <v>240000</v>
      </c>
      <c r="AG58" s="1" t="str">
        <f t="shared" si="18"/>
        <v>"ItemId":50004</v>
      </c>
      <c r="AH58" s="1" t="str">
        <f t="shared" si="19"/>
        <v>"Num":240000</v>
      </c>
      <c r="AI58" s="1" t="str">
        <f t="shared" si="10"/>
        <v>{"ItemId":50004,"Num":240000}</v>
      </c>
      <c r="AJ58" s="1" t="str">
        <f t="shared" si="11"/>
        <v>[{"ItemId":50004,"Num":240000}]</v>
      </c>
    </row>
    <row r="59" spans="4:36" x14ac:dyDescent="0.15">
      <c r="D59" s="3">
        <v>49</v>
      </c>
      <c r="E59" s="4" t="s">
        <v>40</v>
      </c>
      <c r="F59" s="5">
        <v>160000</v>
      </c>
      <c r="G59" s="6">
        <v>0</v>
      </c>
      <c r="H59" s="3"/>
      <c r="I59" s="5">
        <v>0</v>
      </c>
      <c r="J59" s="6">
        <v>0</v>
      </c>
      <c r="K59" s="3"/>
      <c r="L59" s="5">
        <v>0</v>
      </c>
      <c r="M59" s="6">
        <v>0</v>
      </c>
      <c r="N59" s="4" t="s">
        <v>40</v>
      </c>
      <c r="O59" s="5">
        <v>480000</v>
      </c>
      <c r="P59" s="6">
        <v>0</v>
      </c>
      <c r="Q59" s="3"/>
      <c r="R59" s="5">
        <v>0</v>
      </c>
      <c r="S59" s="6">
        <v>0</v>
      </c>
      <c r="T59" s="3"/>
      <c r="U59" s="5">
        <v>0</v>
      </c>
      <c r="V59" s="6">
        <v>0</v>
      </c>
      <c r="X59" s="1">
        <f>_xlfn.XLOOKUP(E59,[2]配置!$D$5:$D$1000,[2]配置!$B$5:$B$1000)</f>
        <v>50004</v>
      </c>
      <c r="Y59" s="1">
        <f t="shared" si="12"/>
        <v>160000</v>
      </c>
      <c r="Z59" s="1" t="str">
        <f t="shared" si="13"/>
        <v>"ItemId":50004</v>
      </c>
      <c r="AA59" s="1" t="str">
        <f t="shared" si="14"/>
        <v>"Num":160000</v>
      </c>
      <c r="AB59" s="1" t="str">
        <f t="shared" si="15"/>
        <v>{"ItemId":50004,"Num":160000}</v>
      </c>
      <c r="AC59" s="1" t="str">
        <f t="shared" si="16"/>
        <v>[{"ItemId":50004,"Num":160000}]</v>
      </c>
      <c r="AE59" s="1">
        <f>_xlfn.XLOOKUP(N59,[2]配置!$D$5:$D$1000,[2]配置!$B$5:$B$1000)</f>
        <v>50004</v>
      </c>
      <c r="AF59" s="1">
        <f t="shared" si="17"/>
        <v>480000</v>
      </c>
      <c r="AG59" s="1" t="str">
        <f t="shared" si="18"/>
        <v>"ItemId":50004</v>
      </c>
      <c r="AH59" s="1" t="str">
        <f t="shared" si="19"/>
        <v>"Num":480000</v>
      </c>
      <c r="AI59" s="1" t="str">
        <f t="shared" si="10"/>
        <v>{"ItemId":50004,"Num":480000}</v>
      </c>
      <c r="AJ59" s="1" t="str">
        <f t="shared" si="11"/>
        <v>[{"ItemId":50004,"Num":480000}]</v>
      </c>
    </row>
    <row r="60" spans="4:36" x14ac:dyDescent="0.15">
      <c r="D60" s="8">
        <v>50</v>
      </c>
      <c r="E60" s="9" t="s">
        <v>43</v>
      </c>
      <c r="F60" s="5">
        <v>2</v>
      </c>
      <c r="G60" s="6">
        <v>16.07</v>
      </c>
      <c r="H60" s="3"/>
      <c r="I60" s="5">
        <v>0</v>
      </c>
      <c r="J60" s="6">
        <v>0</v>
      </c>
      <c r="K60" s="3"/>
      <c r="L60" s="5">
        <v>0</v>
      </c>
      <c r="M60" s="6">
        <v>0</v>
      </c>
      <c r="N60" s="9" t="s">
        <v>43</v>
      </c>
      <c r="O60" s="5">
        <v>4</v>
      </c>
      <c r="P60" s="6">
        <v>32.14</v>
      </c>
      <c r="Q60" s="10" t="s">
        <v>47</v>
      </c>
      <c r="R60" s="5">
        <v>1</v>
      </c>
      <c r="S60" s="6">
        <v>0</v>
      </c>
      <c r="T60" s="3"/>
      <c r="U60" s="5">
        <v>0</v>
      </c>
      <c r="V60" s="6">
        <v>0</v>
      </c>
      <c r="X60" s="1">
        <f>_xlfn.XLOOKUP(E60,[2]配置!$D$5:$D$1000,[2]配置!$B$5:$B$1000)</f>
        <v>10002</v>
      </c>
      <c r="Y60" s="1">
        <f t="shared" si="12"/>
        <v>2</v>
      </c>
      <c r="Z60" s="1" t="str">
        <f t="shared" si="13"/>
        <v>"ItemId":10002</v>
      </c>
      <c r="AA60" s="1" t="str">
        <f t="shared" si="14"/>
        <v>"Num":2</v>
      </c>
      <c r="AB60" s="1" t="str">
        <f t="shared" si="15"/>
        <v>{"ItemId":10002,"Num":2}</v>
      </c>
      <c r="AC60" s="1" t="str">
        <f t="shared" si="16"/>
        <v>[{"ItemId":10002,"Num":2}]</v>
      </c>
      <c r="AE60" s="1">
        <f>_xlfn.XLOOKUP(N60,[2]配置!$D$5:$D$1000,[2]配置!$B$5:$B$1000)</f>
        <v>10002</v>
      </c>
      <c r="AF60" s="1">
        <f t="shared" si="17"/>
        <v>4</v>
      </c>
      <c r="AG60" s="1" t="str">
        <f t="shared" si="18"/>
        <v>"ItemId":10002</v>
      </c>
      <c r="AH60" s="1" t="str">
        <f t="shared" si="19"/>
        <v>"Num":4</v>
      </c>
      <c r="AI60" s="1" t="str">
        <f t="shared" si="10"/>
        <v>{"ItemId":10002,"Num":4}</v>
      </c>
      <c r="AJ60" s="1" t="str">
        <f t="shared" si="11"/>
        <v>[{"ItemId":10002,"Num":4}]</v>
      </c>
    </row>
    <row r="61" spans="4:36" x14ac:dyDescent="0.15">
      <c r="D61" s="3">
        <v>51</v>
      </c>
      <c r="E61" s="4" t="s">
        <v>42</v>
      </c>
      <c r="F61" s="5">
        <v>129</v>
      </c>
      <c r="G61" s="6">
        <v>0.16</v>
      </c>
      <c r="H61" s="3"/>
      <c r="I61" s="5">
        <v>0</v>
      </c>
      <c r="J61" s="6">
        <v>0</v>
      </c>
      <c r="K61" s="3"/>
      <c r="L61" s="5">
        <v>0</v>
      </c>
      <c r="M61" s="6">
        <v>0</v>
      </c>
      <c r="N61" s="4" t="s">
        <v>42</v>
      </c>
      <c r="O61" s="5">
        <v>387</v>
      </c>
      <c r="P61" s="6">
        <v>0.48</v>
      </c>
      <c r="Q61" s="3"/>
      <c r="R61" s="5">
        <v>0</v>
      </c>
      <c r="S61" s="6">
        <v>0</v>
      </c>
      <c r="T61" s="3"/>
      <c r="U61" s="5">
        <v>0</v>
      </c>
      <c r="V61" s="6">
        <v>0</v>
      </c>
      <c r="X61" s="1">
        <f>_xlfn.XLOOKUP(E61,[2]配置!$D$5:$D$1000,[2]配置!$B$5:$B$1000)</f>
        <v>50005</v>
      </c>
      <c r="Y61" s="1">
        <f t="shared" si="12"/>
        <v>129</v>
      </c>
      <c r="Z61" s="1" t="str">
        <f t="shared" si="13"/>
        <v>"ItemId":50005</v>
      </c>
      <c r="AA61" s="1" t="str">
        <f t="shared" si="14"/>
        <v>"Num":129</v>
      </c>
      <c r="AB61" s="1" t="str">
        <f t="shared" si="15"/>
        <v>{"ItemId":50005,"Num":129}</v>
      </c>
      <c r="AC61" s="1" t="str">
        <f t="shared" si="16"/>
        <v>[{"ItemId":50005,"Num":129}]</v>
      </c>
      <c r="AE61" s="1">
        <f>_xlfn.XLOOKUP(N61,[2]配置!$D$5:$D$1000,[2]配置!$B$5:$B$1000)</f>
        <v>50005</v>
      </c>
      <c r="AF61" s="1">
        <f t="shared" si="17"/>
        <v>387</v>
      </c>
      <c r="AG61" s="1" t="str">
        <f t="shared" si="18"/>
        <v>"ItemId":50005</v>
      </c>
      <c r="AH61" s="1" t="str">
        <f t="shared" si="19"/>
        <v>"Num":387</v>
      </c>
      <c r="AI61" s="1" t="str">
        <f t="shared" si="10"/>
        <v>{"ItemId":50005,"Num":387}</v>
      </c>
      <c r="AJ61" s="1" t="str">
        <f t="shared" si="11"/>
        <v>[{"ItemId":50005,"Num":387}]</v>
      </c>
    </row>
    <row r="62" spans="4:36" x14ac:dyDescent="0.15">
      <c r="D62" s="3">
        <v>52</v>
      </c>
      <c r="E62" s="7" t="s">
        <v>39</v>
      </c>
      <c r="F62" s="5">
        <v>20</v>
      </c>
      <c r="G62" s="6">
        <v>5</v>
      </c>
      <c r="H62" s="3"/>
      <c r="I62" s="5">
        <v>0</v>
      </c>
      <c r="J62" s="6">
        <v>0</v>
      </c>
      <c r="K62" s="3"/>
      <c r="L62" s="5">
        <v>0</v>
      </c>
      <c r="M62" s="6">
        <v>0</v>
      </c>
      <c r="N62" s="7" t="s">
        <v>39</v>
      </c>
      <c r="O62" s="5">
        <v>60</v>
      </c>
      <c r="P62" s="6">
        <v>15</v>
      </c>
      <c r="Q62" s="3"/>
      <c r="R62" s="5">
        <v>0</v>
      </c>
      <c r="S62" s="6">
        <v>0</v>
      </c>
      <c r="T62" s="3"/>
      <c r="U62" s="5">
        <v>0</v>
      </c>
      <c r="V62" s="6">
        <v>0</v>
      </c>
      <c r="X62" s="1">
        <f>_xlfn.XLOOKUP(E62,[2]配置!$D$5:$D$1000,[2]配置!$B$5:$B$1000)</f>
        <v>20001</v>
      </c>
      <c r="Y62" s="1">
        <f t="shared" si="12"/>
        <v>20</v>
      </c>
      <c r="Z62" s="1" t="str">
        <f t="shared" si="13"/>
        <v>"ItemId":20001</v>
      </c>
      <c r="AA62" s="1" t="str">
        <f t="shared" si="14"/>
        <v>"Num":20</v>
      </c>
      <c r="AB62" s="1" t="str">
        <f t="shared" si="15"/>
        <v>{"ItemId":20001,"Num":20}</v>
      </c>
      <c r="AC62" s="1" t="str">
        <f t="shared" si="16"/>
        <v>[{"ItemId":20001,"Num":20}]</v>
      </c>
      <c r="AE62" s="1">
        <f>_xlfn.XLOOKUP(N62,[2]配置!$D$5:$D$1000,[2]配置!$B$5:$B$1000)</f>
        <v>20001</v>
      </c>
      <c r="AF62" s="1">
        <f t="shared" si="17"/>
        <v>60</v>
      </c>
      <c r="AG62" s="1" t="str">
        <f t="shared" si="18"/>
        <v>"ItemId":20001</v>
      </c>
      <c r="AH62" s="1" t="str">
        <f t="shared" si="19"/>
        <v>"Num":60</v>
      </c>
      <c r="AI62" s="1" t="str">
        <f t="shared" si="10"/>
        <v>{"ItemId":20001,"Num":60}</v>
      </c>
      <c r="AJ62" s="1" t="str">
        <f t="shared" si="11"/>
        <v>[{"ItemId":20001,"Num":60}]</v>
      </c>
    </row>
    <row r="63" spans="4:36" x14ac:dyDescent="0.15">
      <c r="D63" s="3">
        <v>53</v>
      </c>
      <c r="E63" s="4" t="s">
        <v>40</v>
      </c>
      <c r="F63" s="5">
        <v>90000</v>
      </c>
      <c r="G63" s="6">
        <v>0</v>
      </c>
      <c r="H63" s="3"/>
      <c r="I63" s="5">
        <v>0</v>
      </c>
      <c r="J63" s="6">
        <v>0</v>
      </c>
      <c r="K63" s="3"/>
      <c r="L63" s="5">
        <v>0</v>
      </c>
      <c r="M63" s="6">
        <v>0</v>
      </c>
      <c r="N63" s="4" t="s">
        <v>40</v>
      </c>
      <c r="O63" s="5">
        <v>270000</v>
      </c>
      <c r="P63" s="6">
        <v>0</v>
      </c>
      <c r="Q63" s="3"/>
      <c r="R63" s="5">
        <v>0</v>
      </c>
      <c r="S63" s="6">
        <v>0</v>
      </c>
      <c r="T63" s="3"/>
      <c r="U63" s="5">
        <v>0</v>
      </c>
      <c r="V63" s="6">
        <v>0</v>
      </c>
      <c r="X63" s="1">
        <f>_xlfn.XLOOKUP(E63,[2]配置!$D$5:$D$1000,[2]配置!$B$5:$B$1000)</f>
        <v>50004</v>
      </c>
      <c r="Y63" s="1">
        <f t="shared" si="12"/>
        <v>90000</v>
      </c>
      <c r="Z63" s="1" t="str">
        <f t="shared" si="13"/>
        <v>"ItemId":50004</v>
      </c>
      <c r="AA63" s="1" t="str">
        <f t="shared" si="14"/>
        <v>"Num":90000</v>
      </c>
      <c r="AB63" s="1" t="str">
        <f t="shared" si="15"/>
        <v>{"ItemId":50004,"Num":90000}</v>
      </c>
      <c r="AC63" s="1" t="str">
        <f t="shared" si="16"/>
        <v>[{"ItemId":50004,"Num":90000}]</v>
      </c>
      <c r="AE63" s="1">
        <f>_xlfn.XLOOKUP(N63,[2]配置!$D$5:$D$1000,[2]配置!$B$5:$B$1000)</f>
        <v>50004</v>
      </c>
      <c r="AF63" s="1">
        <f t="shared" si="17"/>
        <v>270000</v>
      </c>
      <c r="AG63" s="1" t="str">
        <f t="shared" si="18"/>
        <v>"ItemId":50004</v>
      </c>
      <c r="AH63" s="1" t="str">
        <f t="shared" si="19"/>
        <v>"Num":270000</v>
      </c>
      <c r="AI63" s="1" t="str">
        <f t="shared" si="10"/>
        <v>{"ItemId":50004,"Num":270000}</v>
      </c>
      <c r="AJ63" s="1" t="str">
        <f t="shared" si="11"/>
        <v>[{"ItemId":50004,"Num":270000}]</v>
      </c>
    </row>
    <row r="64" spans="4:36" x14ac:dyDescent="0.15">
      <c r="D64" s="3">
        <v>54</v>
      </c>
      <c r="E64" s="4" t="s">
        <v>40</v>
      </c>
      <c r="F64" s="5">
        <v>180000</v>
      </c>
      <c r="G64" s="6">
        <v>0</v>
      </c>
      <c r="H64" s="3"/>
      <c r="I64" s="5">
        <v>0</v>
      </c>
      <c r="J64" s="6">
        <v>0</v>
      </c>
      <c r="K64" s="3"/>
      <c r="L64" s="5">
        <v>0</v>
      </c>
      <c r="M64" s="6">
        <v>0</v>
      </c>
      <c r="N64" s="4" t="s">
        <v>40</v>
      </c>
      <c r="O64" s="5">
        <v>540000</v>
      </c>
      <c r="P64" s="6">
        <v>0</v>
      </c>
      <c r="Q64" s="3"/>
      <c r="R64" s="5">
        <v>0</v>
      </c>
      <c r="S64" s="6">
        <v>0</v>
      </c>
      <c r="T64" s="3"/>
      <c r="U64" s="5">
        <v>0</v>
      </c>
      <c r="V64" s="6">
        <v>0</v>
      </c>
      <c r="X64" s="1">
        <f>_xlfn.XLOOKUP(E64,[2]配置!$D$5:$D$1000,[2]配置!$B$5:$B$1000)</f>
        <v>50004</v>
      </c>
      <c r="Y64" s="1">
        <f t="shared" si="12"/>
        <v>180000</v>
      </c>
      <c r="Z64" s="1" t="str">
        <f t="shared" si="13"/>
        <v>"ItemId":50004</v>
      </c>
      <c r="AA64" s="1" t="str">
        <f t="shared" si="14"/>
        <v>"Num":180000</v>
      </c>
      <c r="AB64" s="1" t="str">
        <f t="shared" si="15"/>
        <v>{"ItemId":50004,"Num":180000}</v>
      </c>
      <c r="AC64" s="1" t="str">
        <f t="shared" si="16"/>
        <v>[{"ItemId":50004,"Num":180000}]</v>
      </c>
      <c r="AE64" s="1">
        <f>_xlfn.XLOOKUP(N64,[2]配置!$D$5:$D$1000,[2]配置!$B$5:$B$1000)</f>
        <v>50004</v>
      </c>
      <c r="AF64" s="1">
        <f t="shared" si="17"/>
        <v>540000</v>
      </c>
      <c r="AG64" s="1" t="str">
        <f t="shared" si="18"/>
        <v>"ItemId":50004</v>
      </c>
      <c r="AH64" s="1" t="str">
        <f t="shared" si="19"/>
        <v>"Num":540000</v>
      </c>
      <c r="AI64" s="1" t="str">
        <f t="shared" si="10"/>
        <v>{"ItemId":50004,"Num":540000}</v>
      </c>
      <c r="AJ64" s="1" t="str">
        <f t="shared" si="11"/>
        <v>[{"ItemId":50004,"Num":540000}]</v>
      </c>
    </row>
    <row r="65" spans="4:36" x14ac:dyDescent="0.15">
      <c r="D65" s="3">
        <v>55</v>
      </c>
      <c r="E65" s="4" t="s">
        <v>38</v>
      </c>
      <c r="F65" s="5">
        <v>7</v>
      </c>
      <c r="G65" s="6">
        <v>0</v>
      </c>
      <c r="H65" s="3"/>
      <c r="I65" s="5">
        <v>0</v>
      </c>
      <c r="J65" s="6">
        <v>0</v>
      </c>
      <c r="K65" s="3"/>
      <c r="L65" s="5">
        <v>0</v>
      </c>
      <c r="M65" s="6">
        <v>0</v>
      </c>
      <c r="N65" s="4" t="s">
        <v>38</v>
      </c>
      <c r="O65" s="5">
        <v>35</v>
      </c>
      <c r="P65" s="6">
        <v>0</v>
      </c>
      <c r="Q65" s="3"/>
      <c r="R65" s="5">
        <v>0</v>
      </c>
      <c r="S65" s="6">
        <v>0</v>
      </c>
      <c r="T65" s="3"/>
      <c r="U65" s="5">
        <v>0</v>
      </c>
      <c r="V65" s="6">
        <v>0</v>
      </c>
      <c r="X65" s="1">
        <f>_xlfn.XLOOKUP(E65,[2]配置!$D$5:$D$1000,[2]配置!$B$5:$B$1000)</f>
        <v>30001</v>
      </c>
      <c r="Y65" s="1">
        <f t="shared" si="12"/>
        <v>7</v>
      </c>
      <c r="Z65" s="1" t="str">
        <f t="shared" si="13"/>
        <v>"ItemId":30001</v>
      </c>
      <c r="AA65" s="1" t="str">
        <f t="shared" si="14"/>
        <v>"Num":7</v>
      </c>
      <c r="AB65" s="1" t="str">
        <f t="shared" si="15"/>
        <v>{"ItemId":30001,"Num":7}</v>
      </c>
      <c r="AC65" s="1" t="str">
        <f t="shared" si="16"/>
        <v>[{"ItemId":30001,"Num":7}]</v>
      </c>
      <c r="AE65" s="1">
        <f>_xlfn.XLOOKUP(N65,[2]配置!$D$5:$D$1000,[2]配置!$B$5:$B$1000)</f>
        <v>30001</v>
      </c>
      <c r="AF65" s="1">
        <f t="shared" si="17"/>
        <v>35</v>
      </c>
      <c r="AG65" s="1" t="str">
        <f t="shared" si="18"/>
        <v>"ItemId":30001</v>
      </c>
      <c r="AH65" s="1" t="str">
        <f t="shared" si="19"/>
        <v>"Num":35</v>
      </c>
      <c r="AI65" s="1" t="str">
        <f t="shared" si="10"/>
        <v>{"ItemId":30001,"Num":35}</v>
      </c>
      <c r="AJ65" s="1" t="str">
        <f t="shared" si="11"/>
        <v>[{"ItemId":30001,"Num":35}]</v>
      </c>
    </row>
    <row r="66" spans="4:36" x14ac:dyDescent="0.15">
      <c r="D66" s="3">
        <v>56</v>
      </c>
      <c r="E66" s="4" t="s">
        <v>42</v>
      </c>
      <c r="F66" s="5">
        <v>131</v>
      </c>
      <c r="G66" s="6">
        <v>0.16</v>
      </c>
      <c r="H66" s="3"/>
      <c r="I66" s="5">
        <v>0</v>
      </c>
      <c r="J66" s="6">
        <v>0</v>
      </c>
      <c r="K66" s="3"/>
      <c r="L66" s="5">
        <v>0</v>
      </c>
      <c r="M66" s="6">
        <v>0</v>
      </c>
      <c r="N66" s="4" t="s">
        <v>42</v>
      </c>
      <c r="O66" s="5">
        <v>393</v>
      </c>
      <c r="P66" s="6">
        <v>0.49</v>
      </c>
      <c r="Q66" s="3"/>
      <c r="R66" s="5">
        <v>0</v>
      </c>
      <c r="S66" s="6">
        <v>0</v>
      </c>
      <c r="T66" s="3"/>
      <c r="U66" s="5">
        <v>0</v>
      </c>
      <c r="V66" s="6">
        <v>0</v>
      </c>
      <c r="X66" s="1">
        <f>_xlfn.XLOOKUP(E66,[2]配置!$D$5:$D$1000,[2]配置!$B$5:$B$1000)</f>
        <v>50005</v>
      </c>
      <c r="Y66" s="1">
        <f t="shared" si="12"/>
        <v>131</v>
      </c>
      <c r="Z66" s="1" t="str">
        <f t="shared" si="13"/>
        <v>"ItemId":50005</v>
      </c>
      <c r="AA66" s="1" t="str">
        <f t="shared" si="14"/>
        <v>"Num":131</v>
      </c>
      <c r="AB66" s="1" t="str">
        <f t="shared" si="15"/>
        <v>{"ItemId":50005,"Num":131}</v>
      </c>
      <c r="AC66" s="1" t="str">
        <f t="shared" si="16"/>
        <v>[{"ItemId":50005,"Num":131}]</v>
      </c>
      <c r="AE66" s="1">
        <f>_xlfn.XLOOKUP(N66,[2]配置!$D$5:$D$1000,[2]配置!$B$5:$B$1000)</f>
        <v>50005</v>
      </c>
      <c r="AF66" s="1">
        <f t="shared" si="17"/>
        <v>393</v>
      </c>
      <c r="AG66" s="1" t="str">
        <f t="shared" si="18"/>
        <v>"ItemId":50005</v>
      </c>
      <c r="AH66" s="1" t="str">
        <f t="shared" si="19"/>
        <v>"Num":393</v>
      </c>
      <c r="AI66" s="1" t="str">
        <f t="shared" si="10"/>
        <v>{"ItemId":50005,"Num":393}</v>
      </c>
      <c r="AJ66" s="1" t="str">
        <f t="shared" si="11"/>
        <v>[{"ItemId":50005,"Num":393}]</v>
      </c>
    </row>
    <row r="67" spans="4:36" x14ac:dyDescent="0.15">
      <c r="D67" s="3">
        <v>57</v>
      </c>
      <c r="E67" s="7" t="s">
        <v>39</v>
      </c>
      <c r="F67" s="5">
        <v>20</v>
      </c>
      <c r="G67" s="6">
        <v>5</v>
      </c>
      <c r="H67" s="3"/>
      <c r="I67" s="5">
        <v>0</v>
      </c>
      <c r="J67" s="6">
        <v>0</v>
      </c>
      <c r="K67" s="3"/>
      <c r="L67" s="5">
        <v>0</v>
      </c>
      <c r="M67" s="6">
        <v>0</v>
      </c>
      <c r="N67" s="7" t="s">
        <v>39</v>
      </c>
      <c r="O67" s="5">
        <v>60</v>
      </c>
      <c r="P67" s="6">
        <v>15</v>
      </c>
      <c r="Q67" s="3"/>
      <c r="R67" s="5">
        <v>0</v>
      </c>
      <c r="S67" s="6">
        <v>0</v>
      </c>
      <c r="T67" s="3"/>
      <c r="U67" s="5">
        <v>0</v>
      </c>
      <c r="V67" s="6">
        <v>0</v>
      </c>
      <c r="X67" s="1">
        <f>_xlfn.XLOOKUP(E67,[2]配置!$D$5:$D$1000,[2]配置!$B$5:$B$1000)</f>
        <v>20001</v>
      </c>
      <c r="Y67" s="1">
        <f t="shared" si="12"/>
        <v>20</v>
      </c>
      <c r="Z67" s="1" t="str">
        <f t="shared" si="13"/>
        <v>"ItemId":20001</v>
      </c>
      <c r="AA67" s="1" t="str">
        <f t="shared" si="14"/>
        <v>"Num":20</v>
      </c>
      <c r="AB67" s="1" t="str">
        <f t="shared" si="15"/>
        <v>{"ItemId":20001,"Num":20}</v>
      </c>
      <c r="AC67" s="1" t="str">
        <f t="shared" si="16"/>
        <v>[{"ItemId":20001,"Num":20}]</v>
      </c>
      <c r="AE67" s="1">
        <f>_xlfn.XLOOKUP(N67,[2]配置!$D$5:$D$1000,[2]配置!$B$5:$B$1000)</f>
        <v>20001</v>
      </c>
      <c r="AF67" s="1">
        <f t="shared" si="17"/>
        <v>60</v>
      </c>
      <c r="AG67" s="1" t="str">
        <f t="shared" si="18"/>
        <v>"ItemId":20001</v>
      </c>
      <c r="AH67" s="1" t="str">
        <f t="shared" si="19"/>
        <v>"Num":60</v>
      </c>
      <c r="AI67" s="1" t="str">
        <f t="shared" si="10"/>
        <v>{"ItemId":20001,"Num":60}</v>
      </c>
      <c r="AJ67" s="1" t="str">
        <f t="shared" si="11"/>
        <v>[{"ItemId":20001,"Num":60}]</v>
      </c>
    </row>
    <row r="68" spans="4:36" x14ac:dyDescent="0.15">
      <c r="D68" s="3">
        <v>58</v>
      </c>
      <c r="E68" s="4" t="s">
        <v>40</v>
      </c>
      <c r="F68" s="5">
        <v>100000</v>
      </c>
      <c r="G68" s="6">
        <v>0</v>
      </c>
      <c r="H68" s="3"/>
      <c r="I68" s="5">
        <v>0</v>
      </c>
      <c r="J68" s="6">
        <v>0</v>
      </c>
      <c r="K68" s="3"/>
      <c r="L68" s="5">
        <v>0</v>
      </c>
      <c r="M68" s="6">
        <v>0</v>
      </c>
      <c r="N68" s="4" t="s">
        <v>40</v>
      </c>
      <c r="O68" s="5">
        <v>300000</v>
      </c>
      <c r="P68" s="6">
        <v>0</v>
      </c>
      <c r="Q68" s="3"/>
      <c r="R68" s="5">
        <v>0</v>
      </c>
      <c r="S68" s="6">
        <v>0</v>
      </c>
      <c r="T68" s="3"/>
      <c r="U68" s="5">
        <v>0</v>
      </c>
      <c r="V68" s="6">
        <v>0</v>
      </c>
      <c r="X68" s="1">
        <f>_xlfn.XLOOKUP(E68,[2]配置!$D$5:$D$1000,[2]配置!$B$5:$B$1000)</f>
        <v>50004</v>
      </c>
      <c r="Y68" s="1">
        <f t="shared" si="12"/>
        <v>100000</v>
      </c>
      <c r="Z68" s="1" t="str">
        <f t="shared" si="13"/>
        <v>"ItemId":50004</v>
      </c>
      <c r="AA68" s="1" t="str">
        <f t="shared" si="14"/>
        <v>"Num":100000</v>
      </c>
      <c r="AB68" s="1" t="str">
        <f t="shared" si="15"/>
        <v>{"ItemId":50004,"Num":100000}</v>
      </c>
      <c r="AC68" s="1" t="str">
        <f t="shared" si="16"/>
        <v>[{"ItemId":50004,"Num":100000}]</v>
      </c>
      <c r="AE68" s="1">
        <f>_xlfn.XLOOKUP(N68,[2]配置!$D$5:$D$1000,[2]配置!$B$5:$B$1000)</f>
        <v>50004</v>
      </c>
      <c r="AF68" s="1">
        <f t="shared" si="17"/>
        <v>300000</v>
      </c>
      <c r="AG68" s="1" t="str">
        <f t="shared" si="18"/>
        <v>"ItemId":50004</v>
      </c>
      <c r="AH68" s="1" t="str">
        <f t="shared" si="19"/>
        <v>"Num":300000</v>
      </c>
      <c r="AI68" s="1" t="str">
        <f t="shared" si="10"/>
        <v>{"ItemId":50004,"Num":300000}</v>
      </c>
      <c r="AJ68" s="1" t="str">
        <f t="shared" si="11"/>
        <v>[{"ItemId":50004,"Num":300000}]</v>
      </c>
    </row>
    <row r="69" spans="4:36" x14ac:dyDescent="0.15">
      <c r="D69" s="3">
        <v>59</v>
      </c>
      <c r="E69" s="4" t="s">
        <v>40</v>
      </c>
      <c r="F69" s="5">
        <v>200000</v>
      </c>
      <c r="G69" s="6">
        <v>0</v>
      </c>
      <c r="H69" s="3"/>
      <c r="I69" s="5">
        <v>0</v>
      </c>
      <c r="J69" s="6">
        <v>0</v>
      </c>
      <c r="K69" s="3"/>
      <c r="L69" s="5">
        <v>0</v>
      </c>
      <c r="M69" s="6">
        <v>0</v>
      </c>
      <c r="N69" s="4" t="s">
        <v>40</v>
      </c>
      <c r="O69" s="5">
        <v>600000</v>
      </c>
      <c r="P69" s="6">
        <v>0</v>
      </c>
      <c r="Q69" s="3"/>
      <c r="R69" s="5">
        <v>0</v>
      </c>
      <c r="S69" s="6">
        <v>0</v>
      </c>
      <c r="T69" s="3"/>
      <c r="U69" s="5">
        <v>0</v>
      </c>
      <c r="V69" s="6">
        <v>0</v>
      </c>
      <c r="X69" s="1">
        <f>_xlfn.XLOOKUP(E69,[2]配置!$D$5:$D$1000,[2]配置!$B$5:$B$1000)</f>
        <v>50004</v>
      </c>
      <c r="Y69" s="1">
        <f t="shared" si="12"/>
        <v>200000</v>
      </c>
      <c r="Z69" s="1" t="str">
        <f t="shared" si="13"/>
        <v>"ItemId":50004</v>
      </c>
      <c r="AA69" s="1" t="str">
        <f t="shared" si="14"/>
        <v>"Num":200000</v>
      </c>
      <c r="AB69" s="1" t="str">
        <f t="shared" si="15"/>
        <v>{"ItemId":50004,"Num":200000}</v>
      </c>
      <c r="AC69" s="1" t="str">
        <f t="shared" si="16"/>
        <v>[{"ItemId":50004,"Num":200000}]</v>
      </c>
      <c r="AE69" s="1">
        <f>_xlfn.XLOOKUP(N69,[2]配置!$D$5:$D$1000,[2]配置!$B$5:$B$1000)</f>
        <v>50004</v>
      </c>
      <c r="AF69" s="1">
        <f t="shared" si="17"/>
        <v>600000</v>
      </c>
      <c r="AG69" s="1" t="str">
        <f t="shared" si="18"/>
        <v>"ItemId":50004</v>
      </c>
      <c r="AH69" s="1" t="str">
        <f t="shared" si="19"/>
        <v>"Num":600000</v>
      </c>
      <c r="AI69" s="1" t="str">
        <f t="shared" si="10"/>
        <v>{"ItemId":50004,"Num":600000}</v>
      </c>
      <c r="AJ69" s="1" t="str">
        <f t="shared" si="11"/>
        <v>[{"ItemId":50004,"Num":600000}]</v>
      </c>
    </row>
    <row r="70" spans="4:36" x14ac:dyDescent="0.15">
      <c r="D70" s="3">
        <v>60</v>
      </c>
      <c r="E70" s="4" t="s">
        <v>41</v>
      </c>
      <c r="F70" s="5">
        <v>7</v>
      </c>
      <c r="G70" s="6">
        <v>0</v>
      </c>
      <c r="H70" s="3"/>
      <c r="I70" s="5">
        <v>0</v>
      </c>
      <c r="J70" s="6">
        <v>0</v>
      </c>
      <c r="K70" s="3"/>
      <c r="L70" s="5">
        <v>0</v>
      </c>
      <c r="M70" s="6">
        <v>0</v>
      </c>
      <c r="N70" s="4" t="s">
        <v>41</v>
      </c>
      <c r="O70" s="5">
        <v>35</v>
      </c>
      <c r="P70" s="6">
        <v>0</v>
      </c>
      <c r="Q70" s="3"/>
      <c r="R70" s="5">
        <v>0</v>
      </c>
      <c r="S70" s="6">
        <v>0</v>
      </c>
      <c r="T70" s="3"/>
      <c r="U70" s="5">
        <v>0</v>
      </c>
      <c r="V70" s="6">
        <v>0</v>
      </c>
      <c r="X70" s="1">
        <f>_xlfn.XLOOKUP(E70,[2]配置!$D$5:$D$1000,[2]配置!$B$5:$B$1000)</f>
        <v>30002</v>
      </c>
      <c r="Y70" s="1">
        <f t="shared" si="12"/>
        <v>7</v>
      </c>
      <c r="Z70" s="1" t="str">
        <f t="shared" si="13"/>
        <v>"ItemId":30002</v>
      </c>
      <c r="AA70" s="1" t="str">
        <f t="shared" si="14"/>
        <v>"Num":7</v>
      </c>
      <c r="AB70" s="1" t="str">
        <f t="shared" si="15"/>
        <v>{"ItemId":30002,"Num":7}</v>
      </c>
      <c r="AC70" s="1" t="str">
        <f t="shared" si="16"/>
        <v>[{"ItemId":30002,"Num":7}]</v>
      </c>
      <c r="AE70" s="1">
        <f>_xlfn.XLOOKUP(N70,[2]配置!$D$5:$D$1000,[2]配置!$B$5:$B$1000)</f>
        <v>30002</v>
      </c>
      <c r="AF70" s="1">
        <f t="shared" si="17"/>
        <v>35</v>
      </c>
      <c r="AG70" s="1" t="str">
        <f t="shared" si="18"/>
        <v>"ItemId":30002</v>
      </c>
      <c r="AH70" s="1" t="str">
        <f t="shared" si="19"/>
        <v>"Num":35</v>
      </c>
      <c r="AI70" s="1" t="str">
        <f t="shared" si="10"/>
        <v>{"ItemId":30002,"Num":35}</v>
      </c>
      <c r="AJ70" s="1" t="str">
        <f t="shared" si="11"/>
        <v>[{"ItemId":30002,"Num":35}]</v>
      </c>
    </row>
    <row r="71" spans="4:36" x14ac:dyDescent="0.15">
      <c r="D71" s="3">
        <v>61</v>
      </c>
      <c r="E71" s="4" t="s">
        <v>42</v>
      </c>
      <c r="F71" s="5">
        <v>133</v>
      </c>
      <c r="G71" s="6">
        <v>0.17</v>
      </c>
      <c r="H71" s="3"/>
      <c r="I71" s="5">
        <v>0</v>
      </c>
      <c r="J71" s="6">
        <v>0</v>
      </c>
      <c r="K71" s="3"/>
      <c r="L71" s="5">
        <v>0</v>
      </c>
      <c r="M71" s="6">
        <v>0</v>
      </c>
      <c r="N71" s="4" t="s">
        <v>42</v>
      </c>
      <c r="O71" s="5">
        <v>399</v>
      </c>
      <c r="P71" s="6">
        <v>0.5</v>
      </c>
      <c r="Q71" s="3"/>
      <c r="R71" s="5">
        <v>0</v>
      </c>
      <c r="S71" s="6">
        <v>0</v>
      </c>
      <c r="T71" s="3"/>
      <c r="U71" s="5">
        <v>0</v>
      </c>
      <c r="V71" s="6">
        <v>0</v>
      </c>
      <c r="X71" s="1">
        <f>_xlfn.XLOOKUP(E71,[2]配置!$D$5:$D$1000,[2]配置!$B$5:$B$1000)</f>
        <v>50005</v>
      </c>
      <c r="Y71" s="1">
        <f t="shared" si="12"/>
        <v>133</v>
      </c>
      <c r="Z71" s="1" t="str">
        <f t="shared" si="13"/>
        <v>"ItemId":50005</v>
      </c>
      <c r="AA71" s="1" t="str">
        <f t="shared" si="14"/>
        <v>"Num":133</v>
      </c>
      <c r="AB71" s="1" t="str">
        <f t="shared" si="15"/>
        <v>{"ItemId":50005,"Num":133}</v>
      </c>
      <c r="AC71" s="1" t="str">
        <f t="shared" si="16"/>
        <v>[{"ItemId":50005,"Num":133}]</v>
      </c>
      <c r="AE71" s="1">
        <f>_xlfn.XLOOKUP(N71,[2]配置!$D$5:$D$1000,[2]配置!$B$5:$B$1000)</f>
        <v>50005</v>
      </c>
      <c r="AF71" s="1">
        <f t="shared" si="17"/>
        <v>399</v>
      </c>
      <c r="AG71" s="1" t="str">
        <f t="shared" si="18"/>
        <v>"ItemId":50005</v>
      </c>
      <c r="AH71" s="1" t="str">
        <f t="shared" si="19"/>
        <v>"Num":399</v>
      </c>
      <c r="AI71" s="1" t="str">
        <f t="shared" si="10"/>
        <v>{"ItemId":50005,"Num":399}</v>
      </c>
      <c r="AJ71" s="1" t="str">
        <f t="shared" si="11"/>
        <v>[{"ItemId":50005,"Num":399}]</v>
      </c>
    </row>
    <row r="72" spans="4:36" x14ac:dyDescent="0.15">
      <c r="D72" s="3">
        <v>62</v>
      </c>
      <c r="E72" s="7" t="s">
        <v>39</v>
      </c>
      <c r="F72" s="5">
        <v>20</v>
      </c>
      <c r="G72" s="6">
        <v>5</v>
      </c>
      <c r="H72" s="3"/>
      <c r="I72" s="5">
        <v>0</v>
      </c>
      <c r="J72" s="6">
        <v>0</v>
      </c>
      <c r="K72" s="3"/>
      <c r="L72" s="5">
        <v>0</v>
      </c>
      <c r="M72" s="6">
        <v>0</v>
      </c>
      <c r="N72" s="7" t="s">
        <v>39</v>
      </c>
      <c r="O72" s="5">
        <v>60</v>
      </c>
      <c r="P72" s="6">
        <v>15</v>
      </c>
      <c r="Q72" s="3"/>
      <c r="R72" s="5">
        <v>0</v>
      </c>
      <c r="S72" s="6">
        <v>0</v>
      </c>
      <c r="T72" s="3"/>
      <c r="U72" s="5">
        <v>0</v>
      </c>
      <c r="V72" s="6">
        <v>0</v>
      </c>
      <c r="X72" s="1">
        <f>_xlfn.XLOOKUP(E72,[2]配置!$D$5:$D$1000,[2]配置!$B$5:$B$1000)</f>
        <v>20001</v>
      </c>
      <c r="Y72" s="1">
        <f t="shared" si="12"/>
        <v>20</v>
      </c>
      <c r="Z72" s="1" t="str">
        <f t="shared" si="13"/>
        <v>"ItemId":20001</v>
      </c>
      <c r="AA72" s="1" t="str">
        <f t="shared" si="14"/>
        <v>"Num":20</v>
      </c>
      <c r="AB72" s="1" t="str">
        <f t="shared" si="15"/>
        <v>{"ItemId":20001,"Num":20}</v>
      </c>
      <c r="AC72" s="1" t="str">
        <f t="shared" si="16"/>
        <v>[{"ItemId":20001,"Num":20}]</v>
      </c>
      <c r="AE72" s="1">
        <f>_xlfn.XLOOKUP(N72,[2]配置!$D$5:$D$1000,[2]配置!$B$5:$B$1000)</f>
        <v>20001</v>
      </c>
      <c r="AF72" s="1">
        <f t="shared" si="17"/>
        <v>60</v>
      </c>
      <c r="AG72" s="1" t="str">
        <f t="shared" si="18"/>
        <v>"ItemId":20001</v>
      </c>
      <c r="AH72" s="1" t="str">
        <f t="shared" si="19"/>
        <v>"Num":60</v>
      </c>
      <c r="AI72" s="1" t="str">
        <f t="shared" si="10"/>
        <v>{"ItemId":20001,"Num":60}</v>
      </c>
      <c r="AJ72" s="1" t="str">
        <f t="shared" si="11"/>
        <v>[{"ItemId":20001,"Num":60}]</v>
      </c>
    </row>
    <row r="73" spans="4:36" x14ac:dyDescent="0.15">
      <c r="D73" s="3">
        <v>63</v>
      </c>
      <c r="E73" s="4" t="s">
        <v>40</v>
      </c>
      <c r="F73" s="5">
        <v>110000</v>
      </c>
      <c r="G73" s="6">
        <v>0</v>
      </c>
      <c r="H73" s="3"/>
      <c r="I73" s="5">
        <v>0</v>
      </c>
      <c r="J73" s="6">
        <v>0</v>
      </c>
      <c r="K73" s="3"/>
      <c r="L73" s="5">
        <v>0</v>
      </c>
      <c r="M73" s="6">
        <v>0</v>
      </c>
      <c r="N73" s="4" t="s">
        <v>40</v>
      </c>
      <c r="O73" s="5">
        <v>330000</v>
      </c>
      <c r="P73" s="6">
        <v>0</v>
      </c>
      <c r="Q73" s="3"/>
      <c r="R73" s="5">
        <v>0</v>
      </c>
      <c r="S73" s="6">
        <v>0</v>
      </c>
      <c r="T73" s="3"/>
      <c r="U73" s="5">
        <v>0</v>
      </c>
      <c r="V73" s="6">
        <v>0</v>
      </c>
      <c r="X73" s="1">
        <f>_xlfn.XLOOKUP(E73,[2]配置!$D$5:$D$1000,[2]配置!$B$5:$B$1000)</f>
        <v>50004</v>
      </c>
      <c r="Y73" s="1">
        <f t="shared" si="12"/>
        <v>110000</v>
      </c>
      <c r="Z73" s="1" t="str">
        <f t="shared" si="13"/>
        <v>"ItemId":50004</v>
      </c>
      <c r="AA73" s="1" t="str">
        <f t="shared" si="14"/>
        <v>"Num":110000</v>
      </c>
      <c r="AB73" s="1" t="str">
        <f t="shared" si="15"/>
        <v>{"ItemId":50004,"Num":110000}</v>
      </c>
      <c r="AC73" s="1" t="str">
        <f t="shared" si="16"/>
        <v>[{"ItemId":50004,"Num":110000}]</v>
      </c>
      <c r="AE73" s="1">
        <f>_xlfn.XLOOKUP(N73,[2]配置!$D$5:$D$1000,[2]配置!$B$5:$B$1000)</f>
        <v>50004</v>
      </c>
      <c r="AF73" s="1">
        <f t="shared" si="17"/>
        <v>330000</v>
      </c>
      <c r="AG73" s="1" t="str">
        <f t="shared" si="18"/>
        <v>"ItemId":50004</v>
      </c>
      <c r="AH73" s="1" t="str">
        <f t="shared" si="19"/>
        <v>"Num":330000</v>
      </c>
      <c r="AI73" s="1" t="str">
        <f t="shared" si="10"/>
        <v>{"ItemId":50004,"Num":330000}</v>
      </c>
      <c r="AJ73" s="1" t="str">
        <f t="shared" si="11"/>
        <v>[{"ItemId":50004,"Num":330000}]</v>
      </c>
    </row>
    <row r="74" spans="4:36" x14ac:dyDescent="0.15">
      <c r="D74" s="3">
        <v>64</v>
      </c>
      <c r="E74" s="4" t="s">
        <v>40</v>
      </c>
      <c r="F74" s="5">
        <v>220000</v>
      </c>
      <c r="G74" s="6">
        <v>0</v>
      </c>
      <c r="H74" s="3"/>
      <c r="I74" s="5">
        <v>0</v>
      </c>
      <c r="J74" s="6">
        <v>0</v>
      </c>
      <c r="K74" s="3"/>
      <c r="L74" s="5">
        <v>0</v>
      </c>
      <c r="M74" s="6">
        <v>0</v>
      </c>
      <c r="N74" s="4" t="s">
        <v>40</v>
      </c>
      <c r="O74" s="5">
        <v>660000</v>
      </c>
      <c r="P74" s="6">
        <v>0</v>
      </c>
      <c r="Q74" s="3"/>
      <c r="R74" s="5">
        <v>0</v>
      </c>
      <c r="S74" s="6">
        <v>0</v>
      </c>
      <c r="T74" s="3"/>
      <c r="U74" s="5">
        <v>0</v>
      </c>
      <c r="V74" s="6">
        <v>0</v>
      </c>
      <c r="X74" s="1">
        <f>_xlfn.XLOOKUP(E74,[2]配置!$D$5:$D$1000,[2]配置!$B$5:$B$1000)</f>
        <v>50004</v>
      </c>
      <c r="Y74" s="1">
        <f t="shared" si="12"/>
        <v>220000</v>
      </c>
      <c r="Z74" s="1" t="str">
        <f t="shared" si="13"/>
        <v>"ItemId":50004</v>
      </c>
      <c r="AA74" s="1" t="str">
        <f t="shared" si="14"/>
        <v>"Num":220000</v>
      </c>
      <c r="AB74" s="1" t="str">
        <f t="shared" si="15"/>
        <v>{"ItemId":50004,"Num":220000}</v>
      </c>
      <c r="AC74" s="1" t="str">
        <f t="shared" si="16"/>
        <v>[{"ItemId":50004,"Num":220000}]</v>
      </c>
      <c r="AE74" s="1">
        <f>_xlfn.XLOOKUP(N74,[2]配置!$D$5:$D$1000,[2]配置!$B$5:$B$1000)</f>
        <v>50004</v>
      </c>
      <c r="AF74" s="1">
        <f t="shared" si="17"/>
        <v>660000</v>
      </c>
      <c r="AG74" s="1" t="str">
        <f t="shared" si="18"/>
        <v>"ItemId":50004</v>
      </c>
      <c r="AH74" s="1" t="str">
        <f t="shared" si="19"/>
        <v>"Num":660000</v>
      </c>
      <c r="AI74" s="1" t="str">
        <f t="shared" si="10"/>
        <v>{"ItemId":50004,"Num":660000}</v>
      </c>
      <c r="AJ74" s="1" t="str">
        <f t="shared" si="11"/>
        <v>[{"ItemId":50004,"Num":660000}]</v>
      </c>
    </row>
    <row r="75" spans="4:36" x14ac:dyDescent="0.15">
      <c r="D75" s="3">
        <v>65</v>
      </c>
      <c r="E75" s="4" t="s">
        <v>44</v>
      </c>
      <c r="F75" s="5">
        <v>7</v>
      </c>
      <c r="G75" s="6">
        <v>0</v>
      </c>
      <c r="H75" s="3"/>
      <c r="I75" s="5">
        <v>0</v>
      </c>
      <c r="J75" s="6">
        <v>0</v>
      </c>
      <c r="K75" s="3"/>
      <c r="L75" s="5">
        <v>0</v>
      </c>
      <c r="M75" s="6">
        <v>0</v>
      </c>
      <c r="N75" s="4" t="s">
        <v>44</v>
      </c>
      <c r="O75" s="5">
        <v>35</v>
      </c>
      <c r="P75" s="6">
        <v>0</v>
      </c>
      <c r="Q75" s="3"/>
      <c r="R75" s="5">
        <v>0</v>
      </c>
      <c r="S75" s="6">
        <v>0</v>
      </c>
      <c r="T75" s="3"/>
      <c r="U75" s="5">
        <v>0</v>
      </c>
      <c r="V75" s="6">
        <v>0</v>
      </c>
      <c r="X75" s="1">
        <f>_xlfn.XLOOKUP(E75,[2]配置!$D$5:$D$1000,[2]配置!$B$5:$B$1000)</f>
        <v>30003</v>
      </c>
      <c r="Y75" s="1">
        <f t="shared" si="12"/>
        <v>7</v>
      </c>
      <c r="Z75" s="1" t="str">
        <f t="shared" si="13"/>
        <v>"ItemId":30003</v>
      </c>
      <c r="AA75" s="1" t="str">
        <f t="shared" si="14"/>
        <v>"Num":7</v>
      </c>
      <c r="AB75" s="1" t="str">
        <f t="shared" si="15"/>
        <v>{"ItemId":30003,"Num":7}</v>
      </c>
      <c r="AC75" s="1" t="str">
        <f t="shared" si="16"/>
        <v>[{"ItemId":30003,"Num":7}]</v>
      </c>
      <c r="AE75" s="1">
        <f>_xlfn.XLOOKUP(N75,[2]配置!$D$5:$D$1000,[2]配置!$B$5:$B$1000)</f>
        <v>30003</v>
      </c>
      <c r="AF75" s="1">
        <f t="shared" si="17"/>
        <v>35</v>
      </c>
      <c r="AG75" s="1" t="str">
        <f t="shared" si="18"/>
        <v>"ItemId":30003</v>
      </c>
      <c r="AH75" s="1" t="str">
        <f t="shared" si="19"/>
        <v>"Num":35</v>
      </c>
      <c r="AI75" s="1" t="str">
        <f t="shared" ref="AI75:AI106" si="20">$A$3&amp;_xlfn.TEXTJOIN($C$1,1,AG75:AH75)&amp;$A$4</f>
        <v>{"ItemId":30003,"Num":35}</v>
      </c>
      <c r="AJ75" s="1" t="str">
        <f t="shared" ref="AJ75:AJ106" si="21">$A$1&amp;_xlfn.TEXTJOIN($C$1,1,AI75)&amp;$A$2</f>
        <v>[{"ItemId":30003,"Num":35}]</v>
      </c>
    </row>
    <row r="76" spans="4:36" x14ac:dyDescent="0.15">
      <c r="D76" s="3">
        <v>66</v>
      </c>
      <c r="E76" s="4" t="s">
        <v>42</v>
      </c>
      <c r="F76" s="5">
        <v>134</v>
      </c>
      <c r="G76" s="6">
        <v>0.17</v>
      </c>
      <c r="H76" s="3"/>
      <c r="I76" s="5">
        <v>0</v>
      </c>
      <c r="J76" s="6">
        <v>0</v>
      </c>
      <c r="K76" s="3"/>
      <c r="L76" s="5">
        <v>0</v>
      </c>
      <c r="M76" s="6">
        <v>0</v>
      </c>
      <c r="N76" s="4" t="s">
        <v>42</v>
      </c>
      <c r="O76" s="5">
        <v>402</v>
      </c>
      <c r="P76" s="6">
        <v>0.5</v>
      </c>
      <c r="Q76" s="3"/>
      <c r="R76" s="5">
        <v>0</v>
      </c>
      <c r="S76" s="6">
        <v>0</v>
      </c>
      <c r="T76" s="3"/>
      <c r="U76" s="5">
        <v>0</v>
      </c>
      <c r="V76" s="6">
        <v>0</v>
      </c>
      <c r="X76" s="1">
        <f>_xlfn.XLOOKUP(E76,[2]配置!$D$5:$D$1000,[2]配置!$B$5:$B$1000)</f>
        <v>50005</v>
      </c>
      <c r="Y76" s="1">
        <f t="shared" ref="Y76:Y110" si="22">F76</f>
        <v>134</v>
      </c>
      <c r="Z76" s="1" t="str">
        <f t="shared" ref="Z76:Z107" si="23">$B$2&amp;$X$10&amp;$B$2&amp;$B$1&amp;$X76</f>
        <v>"ItemId":50005</v>
      </c>
      <c r="AA76" s="1" t="str">
        <f t="shared" ref="AA76:AA107" si="24">$B$2&amp;$Y$10&amp;$B$2&amp;$B$1&amp;$Y76</f>
        <v>"Num":134</v>
      </c>
      <c r="AB76" s="1" t="str">
        <f t="shared" ref="AB76:AB107" si="25">$A$3&amp;_xlfn.TEXTJOIN($C$1,1,Z76:AA76)&amp;$A$4</f>
        <v>{"ItemId":50005,"Num":134}</v>
      </c>
      <c r="AC76" s="1" t="str">
        <f t="shared" ref="AC76:AC107" si="26">$A$1&amp;_xlfn.TEXTJOIN($C$1,1,AB76)&amp;$A$2</f>
        <v>[{"ItemId":50005,"Num":134}]</v>
      </c>
      <c r="AE76" s="1">
        <f>_xlfn.XLOOKUP(N76,[2]配置!$D$5:$D$1000,[2]配置!$B$5:$B$1000)</f>
        <v>50005</v>
      </c>
      <c r="AF76" s="1">
        <f t="shared" ref="AF76:AF110" si="27">O76</f>
        <v>402</v>
      </c>
      <c r="AG76" s="1" t="str">
        <f t="shared" ref="AG76:AG107" si="28">$B$2&amp;$AE$10&amp;$B$2&amp;$B$1&amp;$AE76</f>
        <v>"ItemId":50005</v>
      </c>
      <c r="AH76" s="1" t="str">
        <f t="shared" ref="AH76:AH107" si="29">$B$2&amp;$AF$10&amp;$B$2&amp;$B$1&amp;$AF76</f>
        <v>"Num":402</v>
      </c>
      <c r="AI76" s="1" t="str">
        <f t="shared" si="20"/>
        <v>{"ItemId":50005,"Num":402}</v>
      </c>
      <c r="AJ76" s="1" t="str">
        <f t="shared" si="21"/>
        <v>[{"ItemId":50005,"Num":402}]</v>
      </c>
    </row>
    <row r="77" spans="4:36" x14ac:dyDescent="0.15">
      <c r="D77" s="3">
        <v>67</v>
      </c>
      <c r="E77" s="7" t="s">
        <v>39</v>
      </c>
      <c r="F77" s="5">
        <v>20</v>
      </c>
      <c r="G77" s="6">
        <v>5</v>
      </c>
      <c r="H77" s="3"/>
      <c r="I77" s="5">
        <v>0</v>
      </c>
      <c r="J77" s="6">
        <v>0</v>
      </c>
      <c r="K77" s="3"/>
      <c r="L77" s="5">
        <v>0</v>
      </c>
      <c r="M77" s="6">
        <v>0</v>
      </c>
      <c r="N77" s="7" t="s">
        <v>39</v>
      </c>
      <c r="O77" s="5">
        <v>60</v>
      </c>
      <c r="P77" s="6">
        <v>15</v>
      </c>
      <c r="Q77" s="3"/>
      <c r="R77" s="5">
        <v>0</v>
      </c>
      <c r="S77" s="6">
        <v>0</v>
      </c>
      <c r="T77" s="3"/>
      <c r="U77" s="5">
        <v>0</v>
      </c>
      <c r="V77" s="6">
        <v>0</v>
      </c>
      <c r="X77" s="1">
        <f>_xlfn.XLOOKUP(E77,[2]配置!$D$5:$D$1000,[2]配置!$B$5:$B$1000)</f>
        <v>20001</v>
      </c>
      <c r="Y77" s="1">
        <f t="shared" si="22"/>
        <v>20</v>
      </c>
      <c r="Z77" s="1" t="str">
        <f t="shared" si="23"/>
        <v>"ItemId":20001</v>
      </c>
      <c r="AA77" s="1" t="str">
        <f t="shared" si="24"/>
        <v>"Num":20</v>
      </c>
      <c r="AB77" s="1" t="str">
        <f t="shared" si="25"/>
        <v>{"ItemId":20001,"Num":20}</v>
      </c>
      <c r="AC77" s="1" t="str">
        <f t="shared" si="26"/>
        <v>[{"ItemId":20001,"Num":20}]</v>
      </c>
      <c r="AE77" s="1">
        <f>_xlfn.XLOOKUP(N77,[2]配置!$D$5:$D$1000,[2]配置!$B$5:$B$1000)</f>
        <v>20001</v>
      </c>
      <c r="AF77" s="1">
        <f t="shared" si="27"/>
        <v>60</v>
      </c>
      <c r="AG77" s="1" t="str">
        <f t="shared" si="28"/>
        <v>"ItemId":20001</v>
      </c>
      <c r="AH77" s="1" t="str">
        <f t="shared" si="29"/>
        <v>"Num":60</v>
      </c>
      <c r="AI77" s="1" t="str">
        <f t="shared" si="20"/>
        <v>{"ItemId":20001,"Num":60}</v>
      </c>
      <c r="AJ77" s="1" t="str">
        <f t="shared" si="21"/>
        <v>[{"ItemId":20001,"Num":60}]</v>
      </c>
    </row>
    <row r="78" spans="4:36" x14ac:dyDescent="0.15">
      <c r="D78" s="3">
        <v>68</v>
      </c>
      <c r="E78" s="4" t="s">
        <v>40</v>
      </c>
      <c r="F78" s="5">
        <v>120000</v>
      </c>
      <c r="G78" s="6">
        <v>0</v>
      </c>
      <c r="H78" s="3"/>
      <c r="I78" s="5">
        <v>0</v>
      </c>
      <c r="J78" s="6">
        <v>0</v>
      </c>
      <c r="K78" s="3"/>
      <c r="L78" s="5">
        <v>0</v>
      </c>
      <c r="M78" s="6">
        <v>0</v>
      </c>
      <c r="N78" s="4" t="s">
        <v>40</v>
      </c>
      <c r="O78" s="5">
        <v>360000</v>
      </c>
      <c r="P78" s="6">
        <v>0</v>
      </c>
      <c r="Q78" s="3"/>
      <c r="R78" s="5">
        <v>0</v>
      </c>
      <c r="S78" s="6">
        <v>0</v>
      </c>
      <c r="T78" s="3"/>
      <c r="U78" s="5">
        <v>0</v>
      </c>
      <c r="V78" s="6">
        <v>0</v>
      </c>
      <c r="X78" s="1">
        <f>_xlfn.XLOOKUP(E78,[2]配置!$D$5:$D$1000,[2]配置!$B$5:$B$1000)</f>
        <v>50004</v>
      </c>
      <c r="Y78" s="1">
        <f t="shared" si="22"/>
        <v>120000</v>
      </c>
      <c r="Z78" s="1" t="str">
        <f t="shared" si="23"/>
        <v>"ItemId":50004</v>
      </c>
      <c r="AA78" s="1" t="str">
        <f t="shared" si="24"/>
        <v>"Num":120000</v>
      </c>
      <c r="AB78" s="1" t="str">
        <f t="shared" si="25"/>
        <v>{"ItemId":50004,"Num":120000}</v>
      </c>
      <c r="AC78" s="1" t="str">
        <f t="shared" si="26"/>
        <v>[{"ItemId":50004,"Num":120000}]</v>
      </c>
      <c r="AE78" s="1">
        <f>_xlfn.XLOOKUP(N78,[2]配置!$D$5:$D$1000,[2]配置!$B$5:$B$1000)</f>
        <v>50004</v>
      </c>
      <c r="AF78" s="1">
        <f t="shared" si="27"/>
        <v>360000</v>
      </c>
      <c r="AG78" s="1" t="str">
        <f t="shared" si="28"/>
        <v>"ItemId":50004</v>
      </c>
      <c r="AH78" s="1" t="str">
        <f t="shared" si="29"/>
        <v>"Num":360000</v>
      </c>
      <c r="AI78" s="1" t="str">
        <f t="shared" si="20"/>
        <v>{"ItemId":50004,"Num":360000}</v>
      </c>
      <c r="AJ78" s="1" t="str">
        <f t="shared" si="21"/>
        <v>[{"ItemId":50004,"Num":360000}]</v>
      </c>
    </row>
    <row r="79" spans="4:36" x14ac:dyDescent="0.15">
      <c r="D79" s="3">
        <v>69</v>
      </c>
      <c r="E79" s="4" t="s">
        <v>40</v>
      </c>
      <c r="F79" s="5">
        <v>240000</v>
      </c>
      <c r="G79" s="6">
        <v>0</v>
      </c>
      <c r="H79" s="3"/>
      <c r="I79" s="5">
        <v>0</v>
      </c>
      <c r="J79" s="6">
        <v>0</v>
      </c>
      <c r="K79" s="3"/>
      <c r="L79" s="5">
        <v>0</v>
      </c>
      <c r="M79" s="6">
        <v>0</v>
      </c>
      <c r="N79" s="4" t="s">
        <v>40</v>
      </c>
      <c r="O79" s="5">
        <v>720000</v>
      </c>
      <c r="P79" s="6">
        <v>0</v>
      </c>
      <c r="Q79" s="3"/>
      <c r="R79" s="5">
        <v>0</v>
      </c>
      <c r="S79" s="6">
        <v>0</v>
      </c>
      <c r="T79" s="3"/>
      <c r="U79" s="5">
        <v>0</v>
      </c>
      <c r="V79" s="6">
        <v>0</v>
      </c>
      <c r="X79" s="1">
        <f>_xlfn.XLOOKUP(E79,[2]配置!$D$5:$D$1000,[2]配置!$B$5:$B$1000)</f>
        <v>50004</v>
      </c>
      <c r="Y79" s="1">
        <f t="shared" si="22"/>
        <v>240000</v>
      </c>
      <c r="Z79" s="1" t="str">
        <f t="shared" si="23"/>
        <v>"ItemId":50004</v>
      </c>
      <c r="AA79" s="1" t="str">
        <f t="shared" si="24"/>
        <v>"Num":240000</v>
      </c>
      <c r="AB79" s="1" t="str">
        <f t="shared" si="25"/>
        <v>{"ItemId":50004,"Num":240000}</v>
      </c>
      <c r="AC79" s="1" t="str">
        <f t="shared" si="26"/>
        <v>[{"ItemId":50004,"Num":240000}]</v>
      </c>
      <c r="AE79" s="1">
        <f>_xlfn.XLOOKUP(N79,[2]配置!$D$5:$D$1000,[2]配置!$B$5:$B$1000)</f>
        <v>50004</v>
      </c>
      <c r="AF79" s="1">
        <f t="shared" si="27"/>
        <v>720000</v>
      </c>
      <c r="AG79" s="1" t="str">
        <f t="shared" si="28"/>
        <v>"ItemId":50004</v>
      </c>
      <c r="AH79" s="1" t="str">
        <f t="shared" si="29"/>
        <v>"Num":720000</v>
      </c>
      <c r="AI79" s="1" t="str">
        <f t="shared" si="20"/>
        <v>{"ItemId":50004,"Num":720000}</v>
      </c>
      <c r="AJ79" s="1" t="str">
        <f t="shared" si="21"/>
        <v>[{"ItemId":50004,"Num":720000}]</v>
      </c>
    </row>
    <row r="80" spans="4:36" x14ac:dyDescent="0.15">
      <c r="D80" s="3">
        <v>70</v>
      </c>
      <c r="E80" s="4" t="s">
        <v>45</v>
      </c>
      <c r="F80" s="5">
        <v>7</v>
      </c>
      <c r="G80" s="6">
        <v>0</v>
      </c>
      <c r="H80" s="3"/>
      <c r="I80" s="5">
        <v>0</v>
      </c>
      <c r="J80" s="6">
        <v>0</v>
      </c>
      <c r="K80" s="3"/>
      <c r="L80" s="5">
        <v>0</v>
      </c>
      <c r="M80" s="6">
        <v>0</v>
      </c>
      <c r="N80" s="4" t="s">
        <v>45</v>
      </c>
      <c r="O80" s="5">
        <v>35</v>
      </c>
      <c r="P80" s="6">
        <v>0</v>
      </c>
      <c r="Q80" s="3"/>
      <c r="R80" s="5">
        <v>0</v>
      </c>
      <c r="S80" s="6">
        <v>0</v>
      </c>
      <c r="T80" s="3"/>
      <c r="U80" s="5">
        <v>0</v>
      </c>
      <c r="V80" s="6">
        <v>0</v>
      </c>
      <c r="X80" s="1">
        <f>_xlfn.XLOOKUP(E80,[2]配置!$D$5:$D$1000,[2]配置!$B$5:$B$1000)</f>
        <v>30004</v>
      </c>
      <c r="Y80" s="1">
        <f t="shared" si="22"/>
        <v>7</v>
      </c>
      <c r="Z80" s="1" t="str">
        <f t="shared" si="23"/>
        <v>"ItemId":30004</v>
      </c>
      <c r="AA80" s="1" t="str">
        <f t="shared" si="24"/>
        <v>"Num":7</v>
      </c>
      <c r="AB80" s="1" t="str">
        <f t="shared" si="25"/>
        <v>{"ItemId":30004,"Num":7}</v>
      </c>
      <c r="AC80" s="1" t="str">
        <f t="shared" si="26"/>
        <v>[{"ItemId":30004,"Num":7}]</v>
      </c>
      <c r="AE80" s="1">
        <f>_xlfn.XLOOKUP(N80,[2]配置!$D$5:$D$1000,[2]配置!$B$5:$B$1000)</f>
        <v>30004</v>
      </c>
      <c r="AF80" s="1">
        <f t="shared" si="27"/>
        <v>35</v>
      </c>
      <c r="AG80" s="1" t="str">
        <f t="shared" si="28"/>
        <v>"ItemId":30004</v>
      </c>
      <c r="AH80" s="1" t="str">
        <f t="shared" si="29"/>
        <v>"Num":35</v>
      </c>
      <c r="AI80" s="1" t="str">
        <f t="shared" si="20"/>
        <v>{"ItemId":30004,"Num":35}</v>
      </c>
      <c r="AJ80" s="1" t="str">
        <f t="shared" si="21"/>
        <v>[{"ItemId":30004,"Num":35}]</v>
      </c>
    </row>
    <row r="81" spans="4:36" x14ac:dyDescent="0.15">
      <c r="D81" s="3">
        <v>71</v>
      </c>
      <c r="E81" s="4" t="s">
        <v>42</v>
      </c>
      <c r="F81" s="5">
        <v>136</v>
      </c>
      <c r="G81" s="6">
        <v>0.17</v>
      </c>
      <c r="H81" s="3"/>
      <c r="I81" s="5">
        <v>0</v>
      </c>
      <c r="J81" s="6">
        <v>0</v>
      </c>
      <c r="K81" s="3"/>
      <c r="L81" s="5">
        <v>0</v>
      </c>
      <c r="M81" s="6">
        <v>0</v>
      </c>
      <c r="N81" s="4" t="s">
        <v>42</v>
      </c>
      <c r="O81" s="5">
        <v>408</v>
      </c>
      <c r="P81" s="6">
        <v>0.51</v>
      </c>
      <c r="Q81" s="3"/>
      <c r="R81" s="5">
        <v>0</v>
      </c>
      <c r="S81" s="6">
        <v>0</v>
      </c>
      <c r="T81" s="3"/>
      <c r="U81" s="5">
        <v>0</v>
      </c>
      <c r="V81" s="6">
        <v>0</v>
      </c>
      <c r="X81" s="1">
        <f>_xlfn.XLOOKUP(E81,[2]配置!$D$5:$D$1000,[2]配置!$B$5:$B$1000)</f>
        <v>50005</v>
      </c>
      <c r="Y81" s="1">
        <f t="shared" si="22"/>
        <v>136</v>
      </c>
      <c r="Z81" s="1" t="str">
        <f t="shared" si="23"/>
        <v>"ItemId":50005</v>
      </c>
      <c r="AA81" s="1" t="str">
        <f t="shared" si="24"/>
        <v>"Num":136</v>
      </c>
      <c r="AB81" s="1" t="str">
        <f t="shared" si="25"/>
        <v>{"ItemId":50005,"Num":136}</v>
      </c>
      <c r="AC81" s="1" t="str">
        <f t="shared" si="26"/>
        <v>[{"ItemId":50005,"Num":136}]</v>
      </c>
      <c r="AE81" s="1">
        <f>_xlfn.XLOOKUP(N81,[2]配置!$D$5:$D$1000,[2]配置!$B$5:$B$1000)</f>
        <v>50005</v>
      </c>
      <c r="AF81" s="1">
        <f t="shared" si="27"/>
        <v>408</v>
      </c>
      <c r="AG81" s="1" t="str">
        <f t="shared" si="28"/>
        <v>"ItemId":50005</v>
      </c>
      <c r="AH81" s="1" t="str">
        <f t="shared" si="29"/>
        <v>"Num":408</v>
      </c>
      <c r="AI81" s="1" t="str">
        <f t="shared" si="20"/>
        <v>{"ItemId":50005,"Num":408}</v>
      </c>
      <c r="AJ81" s="1" t="str">
        <f t="shared" si="21"/>
        <v>[{"ItemId":50005,"Num":408}]</v>
      </c>
    </row>
    <row r="82" spans="4:36" x14ac:dyDescent="0.15">
      <c r="D82" s="3">
        <v>72</v>
      </c>
      <c r="E82" s="7" t="s">
        <v>39</v>
      </c>
      <c r="F82" s="5">
        <v>20</v>
      </c>
      <c r="G82" s="6">
        <v>5</v>
      </c>
      <c r="H82" s="3"/>
      <c r="I82" s="5">
        <v>0</v>
      </c>
      <c r="J82" s="6">
        <v>0</v>
      </c>
      <c r="K82" s="3"/>
      <c r="L82" s="5">
        <v>0</v>
      </c>
      <c r="M82" s="6">
        <v>0</v>
      </c>
      <c r="N82" s="7" t="s">
        <v>39</v>
      </c>
      <c r="O82" s="5">
        <v>60</v>
      </c>
      <c r="P82" s="6">
        <v>15</v>
      </c>
      <c r="Q82" s="3"/>
      <c r="R82" s="5">
        <v>0</v>
      </c>
      <c r="S82" s="6">
        <v>0</v>
      </c>
      <c r="T82" s="3"/>
      <c r="U82" s="5">
        <v>0</v>
      </c>
      <c r="V82" s="6">
        <v>0</v>
      </c>
      <c r="X82" s="1">
        <f>_xlfn.XLOOKUP(E82,[2]配置!$D$5:$D$1000,[2]配置!$B$5:$B$1000)</f>
        <v>20001</v>
      </c>
      <c r="Y82" s="1">
        <f t="shared" si="22"/>
        <v>20</v>
      </c>
      <c r="Z82" s="1" t="str">
        <f t="shared" si="23"/>
        <v>"ItemId":20001</v>
      </c>
      <c r="AA82" s="1" t="str">
        <f t="shared" si="24"/>
        <v>"Num":20</v>
      </c>
      <c r="AB82" s="1" t="str">
        <f t="shared" si="25"/>
        <v>{"ItemId":20001,"Num":20}</v>
      </c>
      <c r="AC82" s="1" t="str">
        <f t="shared" si="26"/>
        <v>[{"ItemId":20001,"Num":20}]</v>
      </c>
      <c r="AE82" s="1">
        <f>_xlfn.XLOOKUP(N82,[2]配置!$D$5:$D$1000,[2]配置!$B$5:$B$1000)</f>
        <v>20001</v>
      </c>
      <c r="AF82" s="1">
        <f t="shared" si="27"/>
        <v>60</v>
      </c>
      <c r="AG82" s="1" t="str">
        <f t="shared" si="28"/>
        <v>"ItemId":20001</v>
      </c>
      <c r="AH82" s="1" t="str">
        <f t="shared" si="29"/>
        <v>"Num":60</v>
      </c>
      <c r="AI82" s="1" t="str">
        <f t="shared" si="20"/>
        <v>{"ItemId":20001,"Num":60}</v>
      </c>
      <c r="AJ82" s="1" t="str">
        <f t="shared" si="21"/>
        <v>[{"ItemId":20001,"Num":60}]</v>
      </c>
    </row>
    <row r="83" spans="4:36" x14ac:dyDescent="0.15">
      <c r="D83" s="3">
        <v>73</v>
      </c>
      <c r="E83" s="4" t="s">
        <v>40</v>
      </c>
      <c r="F83" s="5">
        <v>140000</v>
      </c>
      <c r="G83" s="6">
        <v>0</v>
      </c>
      <c r="H83" s="3"/>
      <c r="I83" s="5">
        <v>0</v>
      </c>
      <c r="J83" s="6">
        <v>0</v>
      </c>
      <c r="K83" s="3"/>
      <c r="L83" s="5">
        <v>0</v>
      </c>
      <c r="M83" s="6">
        <v>0</v>
      </c>
      <c r="N83" s="4" t="s">
        <v>40</v>
      </c>
      <c r="O83" s="5">
        <v>420000</v>
      </c>
      <c r="P83" s="6">
        <v>0</v>
      </c>
      <c r="Q83" s="3"/>
      <c r="R83" s="5">
        <v>0</v>
      </c>
      <c r="S83" s="6">
        <v>0</v>
      </c>
      <c r="T83" s="3"/>
      <c r="U83" s="5">
        <v>0</v>
      </c>
      <c r="V83" s="6">
        <v>0</v>
      </c>
      <c r="X83" s="1">
        <f>_xlfn.XLOOKUP(E83,[2]配置!$D$5:$D$1000,[2]配置!$B$5:$B$1000)</f>
        <v>50004</v>
      </c>
      <c r="Y83" s="1">
        <f t="shared" si="22"/>
        <v>140000</v>
      </c>
      <c r="Z83" s="1" t="str">
        <f t="shared" si="23"/>
        <v>"ItemId":50004</v>
      </c>
      <c r="AA83" s="1" t="str">
        <f t="shared" si="24"/>
        <v>"Num":140000</v>
      </c>
      <c r="AB83" s="1" t="str">
        <f t="shared" si="25"/>
        <v>{"ItemId":50004,"Num":140000}</v>
      </c>
      <c r="AC83" s="1" t="str">
        <f t="shared" si="26"/>
        <v>[{"ItemId":50004,"Num":140000}]</v>
      </c>
      <c r="AE83" s="1">
        <f>_xlfn.XLOOKUP(N83,[2]配置!$D$5:$D$1000,[2]配置!$B$5:$B$1000)</f>
        <v>50004</v>
      </c>
      <c r="AF83" s="1">
        <f t="shared" si="27"/>
        <v>420000</v>
      </c>
      <c r="AG83" s="1" t="str">
        <f t="shared" si="28"/>
        <v>"ItemId":50004</v>
      </c>
      <c r="AH83" s="1" t="str">
        <f t="shared" si="29"/>
        <v>"Num":420000</v>
      </c>
      <c r="AI83" s="1" t="str">
        <f t="shared" si="20"/>
        <v>{"ItemId":50004,"Num":420000}</v>
      </c>
      <c r="AJ83" s="1" t="str">
        <f t="shared" si="21"/>
        <v>[{"ItemId":50004,"Num":420000}]</v>
      </c>
    </row>
    <row r="84" spans="4:36" x14ac:dyDescent="0.15">
      <c r="D84" s="3">
        <v>74</v>
      </c>
      <c r="E84" s="4" t="s">
        <v>40</v>
      </c>
      <c r="F84" s="5">
        <v>280000</v>
      </c>
      <c r="G84" s="6">
        <v>0</v>
      </c>
      <c r="H84" s="3"/>
      <c r="I84" s="5">
        <v>0</v>
      </c>
      <c r="J84" s="6">
        <v>0</v>
      </c>
      <c r="K84" s="3"/>
      <c r="L84" s="5">
        <v>0</v>
      </c>
      <c r="M84" s="6">
        <v>0</v>
      </c>
      <c r="N84" s="4" t="s">
        <v>40</v>
      </c>
      <c r="O84" s="5">
        <v>840000</v>
      </c>
      <c r="P84" s="6">
        <v>0</v>
      </c>
      <c r="Q84" s="3"/>
      <c r="R84" s="5">
        <v>0</v>
      </c>
      <c r="S84" s="6">
        <v>0</v>
      </c>
      <c r="T84" s="3"/>
      <c r="U84" s="5">
        <v>0</v>
      </c>
      <c r="V84" s="6">
        <v>0</v>
      </c>
      <c r="X84" s="1">
        <f>_xlfn.XLOOKUP(E84,[2]配置!$D$5:$D$1000,[2]配置!$B$5:$B$1000)</f>
        <v>50004</v>
      </c>
      <c r="Y84" s="1">
        <f t="shared" si="22"/>
        <v>280000</v>
      </c>
      <c r="Z84" s="1" t="str">
        <f t="shared" si="23"/>
        <v>"ItemId":50004</v>
      </c>
      <c r="AA84" s="1" t="str">
        <f t="shared" si="24"/>
        <v>"Num":280000</v>
      </c>
      <c r="AB84" s="1" t="str">
        <f t="shared" si="25"/>
        <v>{"ItemId":50004,"Num":280000}</v>
      </c>
      <c r="AC84" s="1" t="str">
        <f t="shared" si="26"/>
        <v>[{"ItemId":50004,"Num":280000}]</v>
      </c>
      <c r="AE84" s="1">
        <f>_xlfn.XLOOKUP(N84,[2]配置!$D$5:$D$1000,[2]配置!$B$5:$B$1000)</f>
        <v>50004</v>
      </c>
      <c r="AF84" s="1">
        <f t="shared" si="27"/>
        <v>840000</v>
      </c>
      <c r="AG84" s="1" t="str">
        <f t="shared" si="28"/>
        <v>"ItemId":50004</v>
      </c>
      <c r="AH84" s="1" t="str">
        <f t="shared" si="29"/>
        <v>"Num":840000</v>
      </c>
      <c r="AI84" s="1" t="str">
        <f t="shared" si="20"/>
        <v>{"ItemId":50004,"Num":840000}</v>
      </c>
      <c r="AJ84" s="1" t="str">
        <f t="shared" si="21"/>
        <v>[{"ItemId":50004,"Num":840000}]</v>
      </c>
    </row>
    <row r="85" spans="4:36" x14ac:dyDescent="0.15">
      <c r="D85" s="8">
        <v>75</v>
      </c>
      <c r="E85" s="9" t="s">
        <v>43</v>
      </c>
      <c r="F85" s="5">
        <v>2</v>
      </c>
      <c r="G85" s="6">
        <v>16.07</v>
      </c>
      <c r="H85" s="3"/>
      <c r="I85" s="5">
        <v>0</v>
      </c>
      <c r="J85" s="6">
        <v>0</v>
      </c>
      <c r="K85" s="3"/>
      <c r="L85" s="5">
        <v>0</v>
      </c>
      <c r="M85" s="6">
        <v>0</v>
      </c>
      <c r="N85" s="9" t="s">
        <v>43</v>
      </c>
      <c r="O85" s="5">
        <v>4</v>
      </c>
      <c r="P85" s="6">
        <v>32.14</v>
      </c>
      <c r="Q85" s="3"/>
      <c r="R85" s="5">
        <v>0</v>
      </c>
      <c r="S85" s="6">
        <v>0</v>
      </c>
      <c r="T85" s="3"/>
      <c r="U85" s="5">
        <v>0</v>
      </c>
      <c r="V85" s="6">
        <v>0</v>
      </c>
      <c r="X85" s="1">
        <f>_xlfn.XLOOKUP(E85,[2]配置!$D$5:$D$1000,[2]配置!$B$5:$B$1000)</f>
        <v>10002</v>
      </c>
      <c r="Y85" s="1">
        <f t="shared" si="22"/>
        <v>2</v>
      </c>
      <c r="Z85" s="1" t="str">
        <f t="shared" si="23"/>
        <v>"ItemId":10002</v>
      </c>
      <c r="AA85" s="1" t="str">
        <f t="shared" si="24"/>
        <v>"Num":2</v>
      </c>
      <c r="AB85" s="1" t="str">
        <f t="shared" si="25"/>
        <v>{"ItemId":10002,"Num":2}</v>
      </c>
      <c r="AC85" s="1" t="str">
        <f t="shared" si="26"/>
        <v>[{"ItemId":10002,"Num":2}]</v>
      </c>
      <c r="AE85" s="1">
        <f>_xlfn.XLOOKUP(N85,[2]配置!$D$5:$D$1000,[2]配置!$B$5:$B$1000)</f>
        <v>10002</v>
      </c>
      <c r="AF85" s="1">
        <f t="shared" si="27"/>
        <v>4</v>
      </c>
      <c r="AG85" s="1" t="str">
        <f t="shared" si="28"/>
        <v>"ItemId":10002</v>
      </c>
      <c r="AH85" s="1" t="str">
        <f t="shared" si="29"/>
        <v>"Num":4</v>
      </c>
      <c r="AI85" s="1" t="str">
        <f t="shared" si="20"/>
        <v>{"ItemId":10002,"Num":4}</v>
      </c>
      <c r="AJ85" s="1" t="str">
        <f t="shared" si="21"/>
        <v>[{"ItemId":10002,"Num":4}]</v>
      </c>
    </row>
    <row r="86" spans="4:36" x14ac:dyDescent="0.15">
      <c r="D86" s="3">
        <v>76</v>
      </c>
      <c r="E86" s="4" t="s">
        <v>42</v>
      </c>
      <c r="F86" s="5">
        <v>138</v>
      </c>
      <c r="G86" s="6">
        <v>0.17</v>
      </c>
      <c r="H86" s="3"/>
      <c r="I86" s="5">
        <v>0</v>
      </c>
      <c r="J86" s="6">
        <v>0</v>
      </c>
      <c r="K86" s="3"/>
      <c r="L86" s="5">
        <v>0</v>
      </c>
      <c r="M86" s="6">
        <v>0</v>
      </c>
      <c r="N86" s="4" t="s">
        <v>42</v>
      </c>
      <c r="O86" s="5">
        <v>414</v>
      </c>
      <c r="P86" s="6">
        <v>0.52</v>
      </c>
      <c r="Q86" s="3"/>
      <c r="R86" s="5">
        <v>0</v>
      </c>
      <c r="S86" s="6">
        <v>0</v>
      </c>
      <c r="T86" s="3"/>
      <c r="U86" s="5">
        <v>0</v>
      </c>
      <c r="V86" s="6">
        <v>0</v>
      </c>
      <c r="X86" s="1">
        <f>_xlfn.XLOOKUP(E86,[2]配置!$D$5:$D$1000,[2]配置!$B$5:$B$1000)</f>
        <v>50005</v>
      </c>
      <c r="Y86" s="1">
        <f t="shared" si="22"/>
        <v>138</v>
      </c>
      <c r="Z86" s="1" t="str">
        <f t="shared" si="23"/>
        <v>"ItemId":50005</v>
      </c>
      <c r="AA86" s="1" t="str">
        <f t="shared" si="24"/>
        <v>"Num":138</v>
      </c>
      <c r="AB86" s="1" t="str">
        <f t="shared" si="25"/>
        <v>{"ItemId":50005,"Num":138}</v>
      </c>
      <c r="AC86" s="1" t="str">
        <f t="shared" si="26"/>
        <v>[{"ItemId":50005,"Num":138}]</v>
      </c>
      <c r="AE86" s="1">
        <f>_xlfn.XLOOKUP(N86,[2]配置!$D$5:$D$1000,[2]配置!$B$5:$B$1000)</f>
        <v>50005</v>
      </c>
      <c r="AF86" s="1">
        <f t="shared" si="27"/>
        <v>414</v>
      </c>
      <c r="AG86" s="1" t="str">
        <f t="shared" si="28"/>
        <v>"ItemId":50005</v>
      </c>
      <c r="AH86" s="1" t="str">
        <f t="shared" si="29"/>
        <v>"Num":414</v>
      </c>
      <c r="AI86" s="1" t="str">
        <f t="shared" si="20"/>
        <v>{"ItemId":50005,"Num":414}</v>
      </c>
      <c r="AJ86" s="1" t="str">
        <f t="shared" si="21"/>
        <v>[{"ItemId":50005,"Num":414}]</v>
      </c>
    </row>
    <row r="87" spans="4:36" x14ac:dyDescent="0.15">
      <c r="D87" s="3">
        <v>77</v>
      </c>
      <c r="E87" s="7" t="s">
        <v>39</v>
      </c>
      <c r="F87" s="5">
        <v>20</v>
      </c>
      <c r="G87" s="6">
        <v>5</v>
      </c>
      <c r="H87" s="3"/>
      <c r="I87" s="5">
        <v>0</v>
      </c>
      <c r="J87" s="6">
        <v>0</v>
      </c>
      <c r="K87" s="3"/>
      <c r="L87" s="5">
        <v>0</v>
      </c>
      <c r="M87" s="6">
        <v>0</v>
      </c>
      <c r="N87" s="7" t="s">
        <v>39</v>
      </c>
      <c r="O87" s="5">
        <v>60</v>
      </c>
      <c r="P87" s="6">
        <v>15</v>
      </c>
      <c r="Q87" s="3"/>
      <c r="R87" s="5">
        <v>0</v>
      </c>
      <c r="S87" s="6">
        <v>0</v>
      </c>
      <c r="T87" s="3"/>
      <c r="U87" s="5">
        <v>0</v>
      </c>
      <c r="V87" s="6">
        <v>0</v>
      </c>
      <c r="X87" s="1">
        <f>_xlfn.XLOOKUP(E87,[2]配置!$D$5:$D$1000,[2]配置!$B$5:$B$1000)</f>
        <v>20001</v>
      </c>
      <c r="Y87" s="1">
        <f t="shared" si="22"/>
        <v>20</v>
      </c>
      <c r="Z87" s="1" t="str">
        <f t="shared" si="23"/>
        <v>"ItemId":20001</v>
      </c>
      <c r="AA87" s="1" t="str">
        <f t="shared" si="24"/>
        <v>"Num":20</v>
      </c>
      <c r="AB87" s="1" t="str">
        <f t="shared" si="25"/>
        <v>{"ItemId":20001,"Num":20}</v>
      </c>
      <c r="AC87" s="1" t="str">
        <f t="shared" si="26"/>
        <v>[{"ItemId":20001,"Num":20}]</v>
      </c>
      <c r="AE87" s="1">
        <f>_xlfn.XLOOKUP(N87,[2]配置!$D$5:$D$1000,[2]配置!$B$5:$B$1000)</f>
        <v>20001</v>
      </c>
      <c r="AF87" s="1">
        <f t="shared" si="27"/>
        <v>60</v>
      </c>
      <c r="AG87" s="1" t="str">
        <f t="shared" si="28"/>
        <v>"ItemId":20001</v>
      </c>
      <c r="AH87" s="1" t="str">
        <f t="shared" si="29"/>
        <v>"Num":60</v>
      </c>
      <c r="AI87" s="1" t="str">
        <f t="shared" si="20"/>
        <v>{"ItemId":20001,"Num":60}</v>
      </c>
      <c r="AJ87" s="1" t="str">
        <f t="shared" si="21"/>
        <v>[{"ItemId":20001,"Num":60}]</v>
      </c>
    </row>
    <row r="88" spans="4:36" x14ac:dyDescent="0.15">
      <c r="D88" s="3">
        <v>78</v>
      </c>
      <c r="E88" s="4" t="s">
        <v>40</v>
      </c>
      <c r="F88" s="5">
        <v>160000</v>
      </c>
      <c r="G88" s="6">
        <v>0</v>
      </c>
      <c r="H88" s="3"/>
      <c r="I88" s="5">
        <v>0</v>
      </c>
      <c r="J88" s="6">
        <v>0</v>
      </c>
      <c r="K88" s="3"/>
      <c r="L88" s="5">
        <v>0</v>
      </c>
      <c r="M88" s="6">
        <v>0</v>
      </c>
      <c r="N88" s="4" t="s">
        <v>40</v>
      </c>
      <c r="O88" s="5">
        <v>480000</v>
      </c>
      <c r="P88" s="6">
        <v>0</v>
      </c>
      <c r="Q88" s="3"/>
      <c r="R88" s="5">
        <v>0</v>
      </c>
      <c r="S88" s="6">
        <v>0</v>
      </c>
      <c r="T88" s="3"/>
      <c r="U88" s="5">
        <v>0</v>
      </c>
      <c r="V88" s="6">
        <v>0</v>
      </c>
      <c r="X88" s="1">
        <f>_xlfn.XLOOKUP(E88,[2]配置!$D$5:$D$1000,[2]配置!$B$5:$B$1000)</f>
        <v>50004</v>
      </c>
      <c r="Y88" s="1">
        <f t="shared" si="22"/>
        <v>160000</v>
      </c>
      <c r="Z88" s="1" t="str">
        <f t="shared" si="23"/>
        <v>"ItemId":50004</v>
      </c>
      <c r="AA88" s="1" t="str">
        <f t="shared" si="24"/>
        <v>"Num":160000</v>
      </c>
      <c r="AB88" s="1" t="str">
        <f t="shared" si="25"/>
        <v>{"ItemId":50004,"Num":160000}</v>
      </c>
      <c r="AC88" s="1" t="str">
        <f t="shared" si="26"/>
        <v>[{"ItemId":50004,"Num":160000}]</v>
      </c>
      <c r="AE88" s="1">
        <f>_xlfn.XLOOKUP(N88,[2]配置!$D$5:$D$1000,[2]配置!$B$5:$B$1000)</f>
        <v>50004</v>
      </c>
      <c r="AF88" s="1">
        <f t="shared" si="27"/>
        <v>480000</v>
      </c>
      <c r="AG88" s="1" t="str">
        <f t="shared" si="28"/>
        <v>"ItemId":50004</v>
      </c>
      <c r="AH88" s="1" t="str">
        <f t="shared" si="29"/>
        <v>"Num":480000</v>
      </c>
      <c r="AI88" s="1" t="str">
        <f t="shared" si="20"/>
        <v>{"ItemId":50004,"Num":480000}</v>
      </c>
      <c r="AJ88" s="1" t="str">
        <f t="shared" si="21"/>
        <v>[{"ItemId":50004,"Num":480000}]</v>
      </c>
    </row>
    <row r="89" spans="4:36" x14ac:dyDescent="0.15">
      <c r="D89" s="3">
        <v>79</v>
      </c>
      <c r="E89" s="4" t="s">
        <v>40</v>
      </c>
      <c r="F89" s="5">
        <v>320000</v>
      </c>
      <c r="G89" s="6">
        <v>0</v>
      </c>
      <c r="H89" s="3"/>
      <c r="I89" s="5">
        <v>0</v>
      </c>
      <c r="J89" s="6">
        <v>0</v>
      </c>
      <c r="K89" s="3"/>
      <c r="L89" s="5">
        <v>0</v>
      </c>
      <c r="M89" s="6">
        <v>0</v>
      </c>
      <c r="N89" s="4" t="s">
        <v>40</v>
      </c>
      <c r="O89" s="5">
        <v>960000</v>
      </c>
      <c r="P89" s="6">
        <v>0</v>
      </c>
      <c r="Q89" s="3"/>
      <c r="R89" s="5">
        <v>0</v>
      </c>
      <c r="S89" s="6">
        <v>0</v>
      </c>
      <c r="T89" s="3"/>
      <c r="U89" s="5">
        <v>0</v>
      </c>
      <c r="V89" s="6">
        <v>0</v>
      </c>
      <c r="X89" s="1">
        <f>_xlfn.XLOOKUP(E89,[2]配置!$D$5:$D$1000,[2]配置!$B$5:$B$1000)</f>
        <v>50004</v>
      </c>
      <c r="Y89" s="1">
        <f t="shared" si="22"/>
        <v>320000</v>
      </c>
      <c r="Z89" s="1" t="str">
        <f t="shared" si="23"/>
        <v>"ItemId":50004</v>
      </c>
      <c r="AA89" s="1" t="str">
        <f t="shared" si="24"/>
        <v>"Num":320000</v>
      </c>
      <c r="AB89" s="1" t="str">
        <f t="shared" si="25"/>
        <v>{"ItemId":50004,"Num":320000}</v>
      </c>
      <c r="AC89" s="1" t="str">
        <f t="shared" si="26"/>
        <v>[{"ItemId":50004,"Num":320000}]</v>
      </c>
      <c r="AE89" s="1">
        <f>_xlfn.XLOOKUP(N89,[2]配置!$D$5:$D$1000,[2]配置!$B$5:$B$1000)</f>
        <v>50004</v>
      </c>
      <c r="AF89" s="1">
        <f t="shared" si="27"/>
        <v>960000</v>
      </c>
      <c r="AG89" s="1" t="str">
        <f t="shared" si="28"/>
        <v>"ItemId":50004</v>
      </c>
      <c r="AH89" s="1" t="str">
        <f t="shared" si="29"/>
        <v>"Num":960000</v>
      </c>
      <c r="AI89" s="1" t="str">
        <f t="shared" si="20"/>
        <v>{"ItemId":50004,"Num":960000}</v>
      </c>
      <c r="AJ89" s="1" t="str">
        <f t="shared" si="21"/>
        <v>[{"ItemId":50004,"Num":960000}]</v>
      </c>
    </row>
    <row r="90" spans="4:36" x14ac:dyDescent="0.15">
      <c r="D90" s="3">
        <v>80</v>
      </c>
      <c r="E90" s="4" t="s">
        <v>38</v>
      </c>
      <c r="F90" s="5">
        <v>7</v>
      </c>
      <c r="G90" s="6">
        <v>0</v>
      </c>
      <c r="H90" s="3"/>
      <c r="I90" s="5">
        <v>0</v>
      </c>
      <c r="J90" s="6">
        <v>0</v>
      </c>
      <c r="K90" s="3"/>
      <c r="L90" s="5">
        <v>0</v>
      </c>
      <c r="M90" s="6">
        <v>0</v>
      </c>
      <c r="N90" s="4" t="s">
        <v>38</v>
      </c>
      <c r="O90" s="5">
        <v>35</v>
      </c>
      <c r="P90" s="6">
        <v>0</v>
      </c>
      <c r="Q90" s="3"/>
      <c r="R90" s="5">
        <v>0</v>
      </c>
      <c r="S90" s="6">
        <v>0</v>
      </c>
      <c r="T90" s="3"/>
      <c r="U90" s="5">
        <v>0</v>
      </c>
      <c r="V90" s="6">
        <v>0</v>
      </c>
      <c r="X90" s="1">
        <f>_xlfn.XLOOKUP(E90,[2]配置!$D$5:$D$1000,[2]配置!$B$5:$B$1000)</f>
        <v>30001</v>
      </c>
      <c r="Y90" s="1">
        <f t="shared" si="22"/>
        <v>7</v>
      </c>
      <c r="Z90" s="1" t="str">
        <f t="shared" si="23"/>
        <v>"ItemId":30001</v>
      </c>
      <c r="AA90" s="1" t="str">
        <f t="shared" si="24"/>
        <v>"Num":7</v>
      </c>
      <c r="AB90" s="1" t="str">
        <f t="shared" si="25"/>
        <v>{"ItemId":30001,"Num":7}</v>
      </c>
      <c r="AC90" s="1" t="str">
        <f t="shared" si="26"/>
        <v>[{"ItemId":30001,"Num":7}]</v>
      </c>
      <c r="AE90" s="1">
        <f>_xlfn.XLOOKUP(N90,[2]配置!$D$5:$D$1000,[2]配置!$B$5:$B$1000)</f>
        <v>30001</v>
      </c>
      <c r="AF90" s="1">
        <f t="shared" si="27"/>
        <v>35</v>
      </c>
      <c r="AG90" s="1" t="str">
        <f t="shared" si="28"/>
        <v>"ItemId":30001</v>
      </c>
      <c r="AH90" s="1" t="str">
        <f t="shared" si="29"/>
        <v>"Num":35</v>
      </c>
      <c r="AI90" s="1" t="str">
        <f t="shared" si="20"/>
        <v>{"ItemId":30001,"Num":35}</v>
      </c>
      <c r="AJ90" s="1" t="str">
        <f t="shared" si="21"/>
        <v>[{"ItemId":30001,"Num":35}]</v>
      </c>
    </row>
    <row r="91" spans="4:36" x14ac:dyDescent="0.15">
      <c r="D91" s="3">
        <v>81</v>
      </c>
      <c r="E91" s="4" t="s">
        <v>42</v>
      </c>
      <c r="F91" s="5">
        <v>140</v>
      </c>
      <c r="G91" s="6">
        <v>0.18</v>
      </c>
      <c r="H91" s="3"/>
      <c r="I91" s="5">
        <v>0</v>
      </c>
      <c r="J91" s="6">
        <v>0</v>
      </c>
      <c r="K91" s="3"/>
      <c r="L91" s="5">
        <v>0</v>
      </c>
      <c r="M91" s="6">
        <v>0</v>
      </c>
      <c r="N91" s="4" t="s">
        <v>42</v>
      </c>
      <c r="O91" s="5">
        <v>420</v>
      </c>
      <c r="P91" s="6">
        <v>0.53</v>
      </c>
      <c r="Q91" s="3"/>
      <c r="R91" s="5">
        <v>0</v>
      </c>
      <c r="S91" s="6">
        <v>0</v>
      </c>
      <c r="T91" s="3"/>
      <c r="U91" s="5">
        <v>0</v>
      </c>
      <c r="V91" s="6">
        <v>0</v>
      </c>
      <c r="X91" s="1">
        <f>_xlfn.XLOOKUP(E91,[2]配置!$D$5:$D$1000,[2]配置!$B$5:$B$1000)</f>
        <v>50005</v>
      </c>
      <c r="Y91" s="1">
        <f t="shared" si="22"/>
        <v>140</v>
      </c>
      <c r="Z91" s="1" t="str">
        <f t="shared" si="23"/>
        <v>"ItemId":50005</v>
      </c>
      <c r="AA91" s="1" t="str">
        <f t="shared" si="24"/>
        <v>"Num":140</v>
      </c>
      <c r="AB91" s="1" t="str">
        <f t="shared" si="25"/>
        <v>{"ItemId":50005,"Num":140}</v>
      </c>
      <c r="AC91" s="1" t="str">
        <f t="shared" si="26"/>
        <v>[{"ItemId":50005,"Num":140}]</v>
      </c>
      <c r="AE91" s="1">
        <f>_xlfn.XLOOKUP(N91,[2]配置!$D$5:$D$1000,[2]配置!$B$5:$B$1000)</f>
        <v>50005</v>
      </c>
      <c r="AF91" s="1">
        <f t="shared" si="27"/>
        <v>420</v>
      </c>
      <c r="AG91" s="1" t="str">
        <f t="shared" si="28"/>
        <v>"ItemId":50005</v>
      </c>
      <c r="AH91" s="1" t="str">
        <f t="shared" si="29"/>
        <v>"Num":420</v>
      </c>
      <c r="AI91" s="1" t="str">
        <f t="shared" si="20"/>
        <v>{"ItemId":50005,"Num":420}</v>
      </c>
      <c r="AJ91" s="1" t="str">
        <f t="shared" si="21"/>
        <v>[{"ItemId":50005,"Num":420}]</v>
      </c>
    </row>
    <row r="92" spans="4:36" x14ac:dyDescent="0.15">
      <c r="D92" s="3">
        <v>82</v>
      </c>
      <c r="E92" s="7" t="s">
        <v>39</v>
      </c>
      <c r="F92" s="5">
        <v>20</v>
      </c>
      <c r="G92" s="6">
        <v>5</v>
      </c>
      <c r="H92" s="3"/>
      <c r="I92" s="5">
        <v>0</v>
      </c>
      <c r="J92" s="6">
        <v>0</v>
      </c>
      <c r="K92" s="3"/>
      <c r="L92" s="5">
        <v>0</v>
      </c>
      <c r="M92" s="6">
        <v>0</v>
      </c>
      <c r="N92" s="7" t="s">
        <v>39</v>
      </c>
      <c r="O92" s="5">
        <v>60</v>
      </c>
      <c r="P92" s="6">
        <v>15</v>
      </c>
      <c r="Q92" s="3"/>
      <c r="R92" s="5">
        <v>0</v>
      </c>
      <c r="S92" s="6">
        <v>0</v>
      </c>
      <c r="T92" s="3"/>
      <c r="U92" s="5">
        <v>0</v>
      </c>
      <c r="V92" s="6">
        <v>0</v>
      </c>
      <c r="X92" s="1">
        <f>_xlfn.XLOOKUP(E92,[2]配置!$D$5:$D$1000,[2]配置!$B$5:$B$1000)</f>
        <v>20001</v>
      </c>
      <c r="Y92" s="1">
        <f t="shared" si="22"/>
        <v>20</v>
      </c>
      <c r="Z92" s="1" t="str">
        <f t="shared" si="23"/>
        <v>"ItemId":20001</v>
      </c>
      <c r="AA92" s="1" t="str">
        <f t="shared" si="24"/>
        <v>"Num":20</v>
      </c>
      <c r="AB92" s="1" t="str">
        <f t="shared" si="25"/>
        <v>{"ItemId":20001,"Num":20}</v>
      </c>
      <c r="AC92" s="1" t="str">
        <f t="shared" si="26"/>
        <v>[{"ItemId":20001,"Num":20}]</v>
      </c>
      <c r="AE92" s="1">
        <f>_xlfn.XLOOKUP(N92,[2]配置!$D$5:$D$1000,[2]配置!$B$5:$B$1000)</f>
        <v>20001</v>
      </c>
      <c r="AF92" s="1">
        <f t="shared" si="27"/>
        <v>60</v>
      </c>
      <c r="AG92" s="1" t="str">
        <f t="shared" si="28"/>
        <v>"ItemId":20001</v>
      </c>
      <c r="AH92" s="1" t="str">
        <f t="shared" si="29"/>
        <v>"Num":60</v>
      </c>
      <c r="AI92" s="1" t="str">
        <f t="shared" si="20"/>
        <v>{"ItemId":20001,"Num":60}</v>
      </c>
      <c r="AJ92" s="1" t="str">
        <f t="shared" si="21"/>
        <v>[{"ItemId":20001,"Num":60}]</v>
      </c>
    </row>
    <row r="93" spans="4:36" x14ac:dyDescent="0.15">
      <c r="D93" s="3">
        <v>83</v>
      </c>
      <c r="E93" s="4" t="s">
        <v>40</v>
      </c>
      <c r="F93" s="5">
        <v>180000</v>
      </c>
      <c r="G93" s="6">
        <v>0</v>
      </c>
      <c r="H93" s="3"/>
      <c r="I93" s="5">
        <v>0</v>
      </c>
      <c r="J93" s="6">
        <v>0</v>
      </c>
      <c r="K93" s="3"/>
      <c r="L93" s="5">
        <v>0</v>
      </c>
      <c r="M93" s="6">
        <v>0</v>
      </c>
      <c r="N93" s="4" t="s">
        <v>40</v>
      </c>
      <c r="O93" s="5">
        <v>540000</v>
      </c>
      <c r="P93" s="6">
        <v>0</v>
      </c>
      <c r="Q93" s="3"/>
      <c r="R93" s="5">
        <v>0</v>
      </c>
      <c r="S93" s="6">
        <v>0</v>
      </c>
      <c r="T93" s="3"/>
      <c r="U93" s="5">
        <v>0</v>
      </c>
      <c r="V93" s="6">
        <v>0</v>
      </c>
      <c r="X93" s="1">
        <f>_xlfn.XLOOKUP(E93,[2]配置!$D$5:$D$1000,[2]配置!$B$5:$B$1000)</f>
        <v>50004</v>
      </c>
      <c r="Y93" s="1">
        <f t="shared" si="22"/>
        <v>180000</v>
      </c>
      <c r="Z93" s="1" t="str">
        <f t="shared" si="23"/>
        <v>"ItemId":50004</v>
      </c>
      <c r="AA93" s="1" t="str">
        <f t="shared" si="24"/>
        <v>"Num":180000</v>
      </c>
      <c r="AB93" s="1" t="str">
        <f t="shared" si="25"/>
        <v>{"ItemId":50004,"Num":180000}</v>
      </c>
      <c r="AC93" s="1" t="str">
        <f t="shared" si="26"/>
        <v>[{"ItemId":50004,"Num":180000}]</v>
      </c>
      <c r="AE93" s="1">
        <f>_xlfn.XLOOKUP(N93,[2]配置!$D$5:$D$1000,[2]配置!$B$5:$B$1000)</f>
        <v>50004</v>
      </c>
      <c r="AF93" s="1">
        <f t="shared" si="27"/>
        <v>540000</v>
      </c>
      <c r="AG93" s="1" t="str">
        <f t="shared" si="28"/>
        <v>"ItemId":50004</v>
      </c>
      <c r="AH93" s="1" t="str">
        <f t="shared" si="29"/>
        <v>"Num":540000</v>
      </c>
      <c r="AI93" s="1" t="str">
        <f t="shared" si="20"/>
        <v>{"ItemId":50004,"Num":540000}</v>
      </c>
      <c r="AJ93" s="1" t="str">
        <f t="shared" si="21"/>
        <v>[{"ItemId":50004,"Num":540000}]</v>
      </c>
    </row>
    <row r="94" spans="4:36" x14ac:dyDescent="0.15">
      <c r="D94" s="3">
        <v>84</v>
      </c>
      <c r="E94" s="4" t="s">
        <v>40</v>
      </c>
      <c r="F94" s="5">
        <v>360000</v>
      </c>
      <c r="G94" s="6">
        <v>0</v>
      </c>
      <c r="H94" s="3"/>
      <c r="I94" s="5">
        <v>0</v>
      </c>
      <c r="J94" s="6">
        <v>0</v>
      </c>
      <c r="K94" s="3"/>
      <c r="L94" s="5">
        <v>0</v>
      </c>
      <c r="M94" s="6">
        <v>0</v>
      </c>
      <c r="N94" s="4" t="s">
        <v>40</v>
      </c>
      <c r="O94" s="5">
        <v>1080000</v>
      </c>
      <c r="P94" s="6">
        <v>0</v>
      </c>
      <c r="Q94" s="3"/>
      <c r="R94" s="5">
        <v>0</v>
      </c>
      <c r="S94" s="6">
        <v>0</v>
      </c>
      <c r="T94" s="3"/>
      <c r="U94" s="5">
        <v>0</v>
      </c>
      <c r="V94" s="6">
        <v>0</v>
      </c>
      <c r="X94" s="1">
        <f>_xlfn.XLOOKUP(E94,[2]配置!$D$5:$D$1000,[2]配置!$B$5:$B$1000)</f>
        <v>50004</v>
      </c>
      <c r="Y94" s="1">
        <f t="shared" si="22"/>
        <v>360000</v>
      </c>
      <c r="Z94" s="1" t="str">
        <f t="shared" si="23"/>
        <v>"ItemId":50004</v>
      </c>
      <c r="AA94" s="1" t="str">
        <f t="shared" si="24"/>
        <v>"Num":360000</v>
      </c>
      <c r="AB94" s="1" t="str">
        <f t="shared" si="25"/>
        <v>{"ItemId":50004,"Num":360000}</v>
      </c>
      <c r="AC94" s="1" t="str">
        <f t="shared" si="26"/>
        <v>[{"ItemId":50004,"Num":360000}]</v>
      </c>
      <c r="AE94" s="1">
        <f>_xlfn.XLOOKUP(N94,[2]配置!$D$5:$D$1000,[2]配置!$B$5:$B$1000)</f>
        <v>50004</v>
      </c>
      <c r="AF94" s="1">
        <f t="shared" si="27"/>
        <v>1080000</v>
      </c>
      <c r="AG94" s="1" t="str">
        <f t="shared" si="28"/>
        <v>"ItemId":50004</v>
      </c>
      <c r="AH94" s="1" t="str">
        <f t="shared" si="29"/>
        <v>"Num":1080000</v>
      </c>
      <c r="AI94" s="1" t="str">
        <f t="shared" si="20"/>
        <v>{"ItemId":50004,"Num":1080000}</v>
      </c>
      <c r="AJ94" s="1" t="str">
        <f t="shared" si="21"/>
        <v>[{"ItemId":50004,"Num":1080000}]</v>
      </c>
    </row>
    <row r="95" spans="4:36" x14ac:dyDescent="0.15">
      <c r="D95" s="3">
        <v>85</v>
      </c>
      <c r="E95" s="4" t="s">
        <v>41</v>
      </c>
      <c r="F95" s="5">
        <v>7</v>
      </c>
      <c r="G95" s="6">
        <v>0</v>
      </c>
      <c r="H95" s="3"/>
      <c r="I95" s="5">
        <v>0</v>
      </c>
      <c r="J95" s="6">
        <v>0</v>
      </c>
      <c r="K95" s="3"/>
      <c r="L95" s="5">
        <v>0</v>
      </c>
      <c r="M95" s="6">
        <v>0</v>
      </c>
      <c r="N95" s="4" t="s">
        <v>41</v>
      </c>
      <c r="O95" s="5">
        <v>35</v>
      </c>
      <c r="P95" s="6">
        <v>0</v>
      </c>
      <c r="Q95" s="3"/>
      <c r="R95" s="5">
        <v>0</v>
      </c>
      <c r="S95" s="6">
        <v>0</v>
      </c>
      <c r="T95" s="3"/>
      <c r="U95" s="5">
        <v>0</v>
      </c>
      <c r="V95" s="6">
        <v>0</v>
      </c>
      <c r="X95" s="1">
        <f>_xlfn.XLOOKUP(E95,[2]配置!$D$5:$D$1000,[2]配置!$B$5:$B$1000)</f>
        <v>30002</v>
      </c>
      <c r="Y95" s="1">
        <f t="shared" si="22"/>
        <v>7</v>
      </c>
      <c r="Z95" s="1" t="str">
        <f t="shared" si="23"/>
        <v>"ItemId":30002</v>
      </c>
      <c r="AA95" s="1" t="str">
        <f t="shared" si="24"/>
        <v>"Num":7</v>
      </c>
      <c r="AB95" s="1" t="str">
        <f t="shared" si="25"/>
        <v>{"ItemId":30002,"Num":7}</v>
      </c>
      <c r="AC95" s="1" t="str">
        <f t="shared" si="26"/>
        <v>[{"ItemId":30002,"Num":7}]</v>
      </c>
      <c r="AE95" s="1">
        <f>_xlfn.XLOOKUP(N95,[2]配置!$D$5:$D$1000,[2]配置!$B$5:$B$1000)</f>
        <v>30002</v>
      </c>
      <c r="AF95" s="1">
        <f t="shared" si="27"/>
        <v>35</v>
      </c>
      <c r="AG95" s="1" t="str">
        <f t="shared" si="28"/>
        <v>"ItemId":30002</v>
      </c>
      <c r="AH95" s="1" t="str">
        <f t="shared" si="29"/>
        <v>"Num":35</v>
      </c>
      <c r="AI95" s="1" t="str">
        <f t="shared" si="20"/>
        <v>{"ItemId":30002,"Num":35}</v>
      </c>
      <c r="AJ95" s="1" t="str">
        <f t="shared" si="21"/>
        <v>[{"ItemId":30002,"Num":35}]</v>
      </c>
    </row>
    <row r="96" spans="4:36" x14ac:dyDescent="0.15">
      <c r="D96" s="3">
        <v>86</v>
      </c>
      <c r="E96" s="4" t="s">
        <v>42</v>
      </c>
      <c r="F96" s="5">
        <v>142</v>
      </c>
      <c r="G96" s="6">
        <v>0.18</v>
      </c>
      <c r="H96" s="3"/>
      <c r="I96" s="5">
        <v>0</v>
      </c>
      <c r="J96" s="6">
        <v>0</v>
      </c>
      <c r="K96" s="3"/>
      <c r="L96" s="5">
        <v>0</v>
      </c>
      <c r="M96" s="6">
        <v>0</v>
      </c>
      <c r="N96" s="4" t="s">
        <v>42</v>
      </c>
      <c r="O96" s="5">
        <v>426</v>
      </c>
      <c r="P96" s="6">
        <v>0.53</v>
      </c>
      <c r="Q96" s="3"/>
      <c r="R96" s="5">
        <v>0</v>
      </c>
      <c r="S96" s="6">
        <v>0</v>
      </c>
      <c r="T96" s="3"/>
      <c r="U96" s="5">
        <v>0</v>
      </c>
      <c r="V96" s="6">
        <v>0</v>
      </c>
      <c r="X96" s="1">
        <f>_xlfn.XLOOKUP(E96,[2]配置!$D$5:$D$1000,[2]配置!$B$5:$B$1000)</f>
        <v>50005</v>
      </c>
      <c r="Y96" s="1">
        <f t="shared" si="22"/>
        <v>142</v>
      </c>
      <c r="Z96" s="1" t="str">
        <f t="shared" si="23"/>
        <v>"ItemId":50005</v>
      </c>
      <c r="AA96" s="1" t="str">
        <f t="shared" si="24"/>
        <v>"Num":142</v>
      </c>
      <c r="AB96" s="1" t="str">
        <f t="shared" si="25"/>
        <v>{"ItemId":50005,"Num":142}</v>
      </c>
      <c r="AC96" s="1" t="str">
        <f t="shared" si="26"/>
        <v>[{"ItemId":50005,"Num":142}]</v>
      </c>
      <c r="AE96" s="1">
        <f>_xlfn.XLOOKUP(N96,[2]配置!$D$5:$D$1000,[2]配置!$B$5:$B$1000)</f>
        <v>50005</v>
      </c>
      <c r="AF96" s="1">
        <f t="shared" si="27"/>
        <v>426</v>
      </c>
      <c r="AG96" s="1" t="str">
        <f t="shared" si="28"/>
        <v>"ItemId":50005</v>
      </c>
      <c r="AH96" s="1" t="str">
        <f t="shared" si="29"/>
        <v>"Num":426</v>
      </c>
      <c r="AI96" s="1" t="str">
        <f t="shared" si="20"/>
        <v>{"ItemId":50005,"Num":426}</v>
      </c>
      <c r="AJ96" s="1" t="str">
        <f t="shared" si="21"/>
        <v>[{"ItemId":50005,"Num":426}]</v>
      </c>
    </row>
    <row r="97" spans="4:36" x14ac:dyDescent="0.15">
      <c r="D97" s="3">
        <v>87</v>
      </c>
      <c r="E97" s="7" t="s">
        <v>39</v>
      </c>
      <c r="F97" s="5">
        <v>20</v>
      </c>
      <c r="G97" s="6">
        <v>5</v>
      </c>
      <c r="H97" s="3"/>
      <c r="I97" s="5">
        <v>0</v>
      </c>
      <c r="J97" s="6">
        <v>0</v>
      </c>
      <c r="K97" s="3"/>
      <c r="L97" s="5">
        <v>0</v>
      </c>
      <c r="M97" s="6">
        <v>0</v>
      </c>
      <c r="N97" s="7" t="s">
        <v>39</v>
      </c>
      <c r="O97" s="5">
        <v>60</v>
      </c>
      <c r="P97" s="6">
        <v>15</v>
      </c>
      <c r="Q97" s="3"/>
      <c r="R97" s="5">
        <v>0</v>
      </c>
      <c r="S97" s="6">
        <v>0</v>
      </c>
      <c r="T97" s="3"/>
      <c r="U97" s="5">
        <v>0</v>
      </c>
      <c r="V97" s="6">
        <v>0</v>
      </c>
      <c r="X97" s="1">
        <f>_xlfn.XLOOKUP(E97,[2]配置!$D$5:$D$1000,[2]配置!$B$5:$B$1000)</f>
        <v>20001</v>
      </c>
      <c r="Y97" s="1">
        <f t="shared" si="22"/>
        <v>20</v>
      </c>
      <c r="Z97" s="1" t="str">
        <f t="shared" si="23"/>
        <v>"ItemId":20001</v>
      </c>
      <c r="AA97" s="1" t="str">
        <f t="shared" si="24"/>
        <v>"Num":20</v>
      </c>
      <c r="AB97" s="1" t="str">
        <f t="shared" si="25"/>
        <v>{"ItemId":20001,"Num":20}</v>
      </c>
      <c r="AC97" s="1" t="str">
        <f t="shared" si="26"/>
        <v>[{"ItemId":20001,"Num":20}]</v>
      </c>
      <c r="AE97" s="1">
        <f>_xlfn.XLOOKUP(N97,[2]配置!$D$5:$D$1000,[2]配置!$B$5:$B$1000)</f>
        <v>20001</v>
      </c>
      <c r="AF97" s="1">
        <f t="shared" si="27"/>
        <v>60</v>
      </c>
      <c r="AG97" s="1" t="str">
        <f t="shared" si="28"/>
        <v>"ItemId":20001</v>
      </c>
      <c r="AH97" s="1" t="str">
        <f t="shared" si="29"/>
        <v>"Num":60</v>
      </c>
      <c r="AI97" s="1" t="str">
        <f t="shared" si="20"/>
        <v>{"ItemId":20001,"Num":60}</v>
      </c>
      <c r="AJ97" s="1" t="str">
        <f t="shared" si="21"/>
        <v>[{"ItemId":20001,"Num":60}]</v>
      </c>
    </row>
    <row r="98" spans="4:36" x14ac:dyDescent="0.15">
      <c r="D98" s="3">
        <v>88</v>
      </c>
      <c r="E98" s="4" t="s">
        <v>40</v>
      </c>
      <c r="F98" s="5">
        <v>200000</v>
      </c>
      <c r="G98" s="6">
        <v>0</v>
      </c>
      <c r="H98" s="3"/>
      <c r="I98" s="5">
        <v>0</v>
      </c>
      <c r="J98" s="6">
        <v>0</v>
      </c>
      <c r="K98" s="3"/>
      <c r="L98" s="5">
        <v>0</v>
      </c>
      <c r="M98" s="6">
        <v>0</v>
      </c>
      <c r="N98" s="4" t="s">
        <v>40</v>
      </c>
      <c r="O98" s="5">
        <v>600000</v>
      </c>
      <c r="P98" s="6">
        <v>0</v>
      </c>
      <c r="Q98" s="3"/>
      <c r="R98" s="5">
        <v>0</v>
      </c>
      <c r="S98" s="6">
        <v>0</v>
      </c>
      <c r="T98" s="3"/>
      <c r="U98" s="5">
        <v>0</v>
      </c>
      <c r="V98" s="6">
        <v>0</v>
      </c>
      <c r="X98" s="1">
        <f>_xlfn.XLOOKUP(E98,[2]配置!$D$5:$D$1000,[2]配置!$B$5:$B$1000)</f>
        <v>50004</v>
      </c>
      <c r="Y98" s="1">
        <f t="shared" si="22"/>
        <v>200000</v>
      </c>
      <c r="Z98" s="1" t="str">
        <f t="shared" si="23"/>
        <v>"ItemId":50004</v>
      </c>
      <c r="AA98" s="1" t="str">
        <f t="shared" si="24"/>
        <v>"Num":200000</v>
      </c>
      <c r="AB98" s="1" t="str">
        <f t="shared" si="25"/>
        <v>{"ItemId":50004,"Num":200000}</v>
      </c>
      <c r="AC98" s="1" t="str">
        <f t="shared" si="26"/>
        <v>[{"ItemId":50004,"Num":200000}]</v>
      </c>
      <c r="AE98" s="1">
        <f>_xlfn.XLOOKUP(N98,[2]配置!$D$5:$D$1000,[2]配置!$B$5:$B$1000)</f>
        <v>50004</v>
      </c>
      <c r="AF98" s="1">
        <f t="shared" si="27"/>
        <v>600000</v>
      </c>
      <c r="AG98" s="1" t="str">
        <f t="shared" si="28"/>
        <v>"ItemId":50004</v>
      </c>
      <c r="AH98" s="1" t="str">
        <f t="shared" si="29"/>
        <v>"Num":600000</v>
      </c>
      <c r="AI98" s="1" t="str">
        <f t="shared" si="20"/>
        <v>{"ItemId":50004,"Num":600000}</v>
      </c>
      <c r="AJ98" s="1" t="str">
        <f t="shared" si="21"/>
        <v>[{"ItemId":50004,"Num":600000}]</v>
      </c>
    </row>
    <row r="99" spans="4:36" x14ac:dyDescent="0.15">
      <c r="D99" s="3">
        <v>89</v>
      </c>
      <c r="E99" s="4" t="s">
        <v>40</v>
      </c>
      <c r="F99" s="5">
        <v>400000</v>
      </c>
      <c r="G99" s="6">
        <v>0</v>
      </c>
      <c r="H99" s="3"/>
      <c r="I99" s="5">
        <v>0</v>
      </c>
      <c r="J99" s="6">
        <v>0</v>
      </c>
      <c r="K99" s="3"/>
      <c r="L99" s="5">
        <v>0</v>
      </c>
      <c r="M99" s="6">
        <v>0</v>
      </c>
      <c r="N99" s="4" t="s">
        <v>40</v>
      </c>
      <c r="O99" s="5">
        <v>1200000</v>
      </c>
      <c r="P99" s="6">
        <v>0</v>
      </c>
      <c r="Q99" s="3"/>
      <c r="R99" s="5">
        <v>0</v>
      </c>
      <c r="S99" s="6">
        <v>0</v>
      </c>
      <c r="T99" s="3"/>
      <c r="U99" s="5">
        <v>0</v>
      </c>
      <c r="V99" s="6">
        <v>0</v>
      </c>
      <c r="X99" s="1">
        <f>_xlfn.XLOOKUP(E99,[2]配置!$D$5:$D$1000,[2]配置!$B$5:$B$1000)</f>
        <v>50004</v>
      </c>
      <c r="Y99" s="1">
        <f t="shared" si="22"/>
        <v>400000</v>
      </c>
      <c r="Z99" s="1" t="str">
        <f t="shared" si="23"/>
        <v>"ItemId":50004</v>
      </c>
      <c r="AA99" s="1" t="str">
        <f t="shared" si="24"/>
        <v>"Num":400000</v>
      </c>
      <c r="AB99" s="1" t="str">
        <f t="shared" si="25"/>
        <v>{"ItemId":50004,"Num":400000}</v>
      </c>
      <c r="AC99" s="1" t="str">
        <f t="shared" si="26"/>
        <v>[{"ItemId":50004,"Num":400000}]</v>
      </c>
      <c r="AE99" s="1">
        <f>_xlfn.XLOOKUP(N99,[2]配置!$D$5:$D$1000,[2]配置!$B$5:$B$1000)</f>
        <v>50004</v>
      </c>
      <c r="AF99" s="1">
        <f t="shared" si="27"/>
        <v>1200000</v>
      </c>
      <c r="AG99" s="1" t="str">
        <f t="shared" si="28"/>
        <v>"ItemId":50004</v>
      </c>
      <c r="AH99" s="1" t="str">
        <f t="shared" si="29"/>
        <v>"Num":1200000</v>
      </c>
      <c r="AI99" s="1" t="str">
        <f t="shared" si="20"/>
        <v>{"ItemId":50004,"Num":1200000}</v>
      </c>
      <c r="AJ99" s="1" t="str">
        <f t="shared" si="21"/>
        <v>[{"ItemId":50004,"Num":1200000}]</v>
      </c>
    </row>
    <row r="100" spans="4:36" x14ac:dyDescent="0.15">
      <c r="D100" s="3">
        <v>90</v>
      </c>
      <c r="E100" s="4" t="s">
        <v>44</v>
      </c>
      <c r="F100" s="5">
        <v>7</v>
      </c>
      <c r="G100" s="6">
        <v>0</v>
      </c>
      <c r="H100" s="3"/>
      <c r="I100" s="5">
        <v>0</v>
      </c>
      <c r="J100" s="6">
        <v>0</v>
      </c>
      <c r="K100" s="3"/>
      <c r="L100" s="5">
        <v>0</v>
      </c>
      <c r="M100" s="6">
        <v>0</v>
      </c>
      <c r="N100" s="4" t="s">
        <v>44</v>
      </c>
      <c r="O100" s="5">
        <v>35</v>
      </c>
      <c r="P100" s="6">
        <v>0</v>
      </c>
      <c r="Q100" s="3"/>
      <c r="R100" s="5">
        <v>0</v>
      </c>
      <c r="S100" s="6">
        <v>0</v>
      </c>
      <c r="T100" s="3"/>
      <c r="U100" s="5">
        <v>0</v>
      </c>
      <c r="V100" s="6">
        <v>0</v>
      </c>
      <c r="X100" s="1">
        <f>_xlfn.XLOOKUP(E100,[2]配置!$D$5:$D$1000,[2]配置!$B$5:$B$1000)</f>
        <v>30003</v>
      </c>
      <c r="Y100" s="1">
        <f t="shared" si="22"/>
        <v>7</v>
      </c>
      <c r="Z100" s="1" t="str">
        <f t="shared" si="23"/>
        <v>"ItemId":30003</v>
      </c>
      <c r="AA100" s="1" t="str">
        <f t="shared" si="24"/>
        <v>"Num":7</v>
      </c>
      <c r="AB100" s="1" t="str">
        <f t="shared" si="25"/>
        <v>{"ItemId":30003,"Num":7}</v>
      </c>
      <c r="AC100" s="1" t="str">
        <f t="shared" si="26"/>
        <v>[{"ItemId":30003,"Num":7}]</v>
      </c>
      <c r="AE100" s="1">
        <f>_xlfn.XLOOKUP(N100,[2]配置!$D$5:$D$1000,[2]配置!$B$5:$B$1000)</f>
        <v>30003</v>
      </c>
      <c r="AF100" s="1">
        <f t="shared" si="27"/>
        <v>35</v>
      </c>
      <c r="AG100" s="1" t="str">
        <f t="shared" si="28"/>
        <v>"ItemId":30003</v>
      </c>
      <c r="AH100" s="1" t="str">
        <f t="shared" si="29"/>
        <v>"Num":35</v>
      </c>
      <c r="AI100" s="1" t="str">
        <f t="shared" si="20"/>
        <v>{"ItemId":30003,"Num":35}</v>
      </c>
      <c r="AJ100" s="1" t="str">
        <f t="shared" si="21"/>
        <v>[{"ItemId":30003,"Num":35}]</v>
      </c>
    </row>
    <row r="101" spans="4:36" x14ac:dyDescent="0.15">
      <c r="D101" s="3">
        <v>91</v>
      </c>
      <c r="E101" s="4" t="s">
        <v>42</v>
      </c>
      <c r="F101" s="5">
        <v>142</v>
      </c>
      <c r="G101" s="6">
        <v>0.18</v>
      </c>
      <c r="H101" s="3"/>
      <c r="I101" s="5">
        <v>0</v>
      </c>
      <c r="J101" s="6">
        <v>0</v>
      </c>
      <c r="K101" s="3"/>
      <c r="L101" s="5">
        <v>0</v>
      </c>
      <c r="M101" s="6">
        <v>0</v>
      </c>
      <c r="N101" s="4" t="s">
        <v>42</v>
      </c>
      <c r="O101" s="5">
        <v>426</v>
      </c>
      <c r="P101" s="6">
        <v>0.53</v>
      </c>
      <c r="Q101" s="3"/>
      <c r="R101" s="5">
        <v>0</v>
      </c>
      <c r="S101" s="6">
        <v>0</v>
      </c>
      <c r="T101" s="3"/>
      <c r="U101" s="5">
        <v>0</v>
      </c>
      <c r="V101" s="6">
        <v>0</v>
      </c>
      <c r="X101" s="1">
        <f>_xlfn.XLOOKUP(E101,[2]配置!$D$5:$D$1000,[2]配置!$B$5:$B$1000)</f>
        <v>50005</v>
      </c>
      <c r="Y101" s="1">
        <f t="shared" si="22"/>
        <v>142</v>
      </c>
      <c r="Z101" s="1" t="str">
        <f t="shared" si="23"/>
        <v>"ItemId":50005</v>
      </c>
      <c r="AA101" s="1" t="str">
        <f t="shared" si="24"/>
        <v>"Num":142</v>
      </c>
      <c r="AB101" s="1" t="str">
        <f t="shared" si="25"/>
        <v>{"ItemId":50005,"Num":142}</v>
      </c>
      <c r="AC101" s="1" t="str">
        <f t="shared" si="26"/>
        <v>[{"ItemId":50005,"Num":142}]</v>
      </c>
      <c r="AE101" s="1">
        <f>_xlfn.XLOOKUP(N101,[2]配置!$D$5:$D$1000,[2]配置!$B$5:$B$1000)</f>
        <v>50005</v>
      </c>
      <c r="AF101" s="1">
        <f t="shared" si="27"/>
        <v>426</v>
      </c>
      <c r="AG101" s="1" t="str">
        <f t="shared" si="28"/>
        <v>"ItemId":50005</v>
      </c>
      <c r="AH101" s="1" t="str">
        <f t="shared" si="29"/>
        <v>"Num":426</v>
      </c>
      <c r="AI101" s="1" t="str">
        <f t="shared" si="20"/>
        <v>{"ItemId":50005,"Num":426}</v>
      </c>
      <c r="AJ101" s="1" t="str">
        <f t="shared" si="21"/>
        <v>[{"ItemId":50005,"Num":426}]</v>
      </c>
    </row>
    <row r="102" spans="4:36" x14ac:dyDescent="0.15">
      <c r="D102" s="3">
        <v>92</v>
      </c>
      <c r="E102" s="7" t="s">
        <v>39</v>
      </c>
      <c r="F102" s="5">
        <v>20</v>
      </c>
      <c r="G102" s="6">
        <v>5</v>
      </c>
      <c r="H102" s="3"/>
      <c r="I102" s="5">
        <v>0</v>
      </c>
      <c r="J102" s="6">
        <v>0</v>
      </c>
      <c r="K102" s="3"/>
      <c r="L102" s="5">
        <v>0</v>
      </c>
      <c r="M102" s="6">
        <v>0</v>
      </c>
      <c r="N102" s="7" t="s">
        <v>39</v>
      </c>
      <c r="O102" s="5">
        <v>60</v>
      </c>
      <c r="P102" s="6">
        <v>15</v>
      </c>
      <c r="Q102" s="3"/>
      <c r="R102" s="5">
        <v>0</v>
      </c>
      <c r="S102" s="6">
        <v>0</v>
      </c>
      <c r="T102" s="3"/>
      <c r="U102" s="5">
        <v>0</v>
      </c>
      <c r="V102" s="6">
        <v>0</v>
      </c>
      <c r="X102" s="1">
        <f>_xlfn.XLOOKUP(E102,[2]配置!$D$5:$D$1000,[2]配置!$B$5:$B$1000)</f>
        <v>20001</v>
      </c>
      <c r="Y102" s="1">
        <f t="shared" si="22"/>
        <v>20</v>
      </c>
      <c r="Z102" s="1" t="str">
        <f t="shared" si="23"/>
        <v>"ItemId":20001</v>
      </c>
      <c r="AA102" s="1" t="str">
        <f t="shared" si="24"/>
        <v>"Num":20</v>
      </c>
      <c r="AB102" s="1" t="str">
        <f t="shared" si="25"/>
        <v>{"ItemId":20001,"Num":20}</v>
      </c>
      <c r="AC102" s="1" t="str">
        <f t="shared" si="26"/>
        <v>[{"ItemId":20001,"Num":20}]</v>
      </c>
      <c r="AE102" s="1">
        <f>_xlfn.XLOOKUP(N102,[2]配置!$D$5:$D$1000,[2]配置!$B$5:$B$1000)</f>
        <v>20001</v>
      </c>
      <c r="AF102" s="1">
        <f t="shared" si="27"/>
        <v>60</v>
      </c>
      <c r="AG102" s="1" t="str">
        <f t="shared" si="28"/>
        <v>"ItemId":20001</v>
      </c>
      <c r="AH102" s="1" t="str">
        <f t="shared" si="29"/>
        <v>"Num":60</v>
      </c>
      <c r="AI102" s="1" t="str">
        <f t="shared" si="20"/>
        <v>{"ItemId":20001,"Num":60}</v>
      </c>
      <c r="AJ102" s="1" t="str">
        <f t="shared" si="21"/>
        <v>[{"ItemId":20001,"Num":60}]</v>
      </c>
    </row>
    <row r="103" spans="4:36" x14ac:dyDescent="0.15">
      <c r="D103" s="3">
        <v>93</v>
      </c>
      <c r="E103" s="4" t="s">
        <v>40</v>
      </c>
      <c r="F103" s="5">
        <v>250000</v>
      </c>
      <c r="G103" s="6">
        <v>0</v>
      </c>
      <c r="H103" s="3"/>
      <c r="I103" s="5">
        <v>0</v>
      </c>
      <c r="J103" s="6">
        <v>0</v>
      </c>
      <c r="K103" s="3"/>
      <c r="L103" s="5">
        <v>0</v>
      </c>
      <c r="M103" s="6">
        <v>0</v>
      </c>
      <c r="N103" s="4" t="s">
        <v>40</v>
      </c>
      <c r="O103" s="5">
        <v>750000</v>
      </c>
      <c r="P103" s="6">
        <v>0</v>
      </c>
      <c r="Q103" s="3"/>
      <c r="R103" s="5">
        <v>0</v>
      </c>
      <c r="S103" s="6">
        <v>0</v>
      </c>
      <c r="T103" s="3"/>
      <c r="U103" s="5">
        <v>0</v>
      </c>
      <c r="V103" s="6">
        <v>0</v>
      </c>
      <c r="X103" s="1">
        <f>_xlfn.XLOOKUP(E103,[2]配置!$D$5:$D$1000,[2]配置!$B$5:$B$1000)</f>
        <v>50004</v>
      </c>
      <c r="Y103" s="1">
        <f t="shared" si="22"/>
        <v>250000</v>
      </c>
      <c r="Z103" s="1" t="str">
        <f t="shared" si="23"/>
        <v>"ItemId":50004</v>
      </c>
      <c r="AA103" s="1" t="str">
        <f t="shared" si="24"/>
        <v>"Num":250000</v>
      </c>
      <c r="AB103" s="1" t="str">
        <f t="shared" si="25"/>
        <v>{"ItemId":50004,"Num":250000}</v>
      </c>
      <c r="AC103" s="1" t="str">
        <f t="shared" si="26"/>
        <v>[{"ItemId":50004,"Num":250000}]</v>
      </c>
      <c r="AE103" s="1">
        <f>_xlfn.XLOOKUP(N103,[2]配置!$D$5:$D$1000,[2]配置!$B$5:$B$1000)</f>
        <v>50004</v>
      </c>
      <c r="AF103" s="1">
        <f t="shared" si="27"/>
        <v>750000</v>
      </c>
      <c r="AG103" s="1" t="str">
        <f t="shared" si="28"/>
        <v>"ItemId":50004</v>
      </c>
      <c r="AH103" s="1" t="str">
        <f t="shared" si="29"/>
        <v>"Num":750000</v>
      </c>
      <c r="AI103" s="1" t="str">
        <f t="shared" si="20"/>
        <v>{"ItemId":50004,"Num":750000}</v>
      </c>
      <c r="AJ103" s="1" t="str">
        <f t="shared" si="21"/>
        <v>[{"ItemId":50004,"Num":750000}]</v>
      </c>
    </row>
    <row r="104" spans="4:36" x14ac:dyDescent="0.15">
      <c r="D104" s="3">
        <v>94</v>
      </c>
      <c r="E104" s="4" t="s">
        <v>40</v>
      </c>
      <c r="F104" s="5">
        <v>450000</v>
      </c>
      <c r="G104" s="6">
        <v>0</v>
      </c>
      <c r="H104" s="3"/>
      <c r="I104" s="5">
        <v>0</v>
      </c>
      <c r="J104" s="6">
        <v>0</v>
      </c>
      <c r="K104" s="3"/>
      <c r="L104" s="5">
        <v>0</v>
      </c>
      <c r="M104" s="6">
        <v>0</v>
      </c>
      <c r="N104" s="4" t="s">
        <v>40</v>
      </c>
      <c r="O104" s="5">
        <v>1500000</v>
      </c>
      <c r="P104" s="6">
        <v>0</v>
      </c>
      <c r="Q104" s="3"/>
      <c r="R104" s="5">
        <v>0</v>
      </c>
      <c r="S104" s="6">
        <v>0</v>
      </c>
      <c r="T104" s="3"/>
      <c r="U104" s="5">
        <v>0</v>
      </c>
      <c r="V104" s="6">
        <v>0</v>
      </c>
      <c r="X104" s="1">
        <f>_xlfn.XLOOKUP(E104,[2]配置!$D$5:$D$1000,[2]配置!$B$5:$B$1000)</f>
        <v>50004</v>
      </c>
      <c r="Y104" s="1">
        <f t="shared" si="22"/>
        <v>450000</v>
      </c>
      <c r="Z104" s="1" t="str">
        <f t="shared" si="23"/>
        <v>"ItemId":50004</v>
      </c>
      <c r="AA104" s="1" t="str">
        <f t="shared" si="24"/>
        <v>"Num":450000</v>
      </c>
      <c r="AB104" s="1" t="str">
        <f t="shared" si="25"/>
        <v>{"ItemId":50004,"Num":450000}</v>
      </c>
      <c r="AC104" s="1" t="str">
        <f t="shared" si="26"/>
        <v>[{"ItemId":50004,"Num":450000}]</v>
      </c>
      <c r="AE104" s="1">
        <f>_xlfn.XLOOKUP(N104,[2]配置!$D$5:$D$1000,[2]配置!$B$5:$B$1000)</f>
        <v>50004</v>
      </c>
      <c r="AF104" s="1">
        <f t="shared" si="27"/>
        <v>1500000</v>
      </c>
      <c r="AG104" s="1" t="str">
        <f t="shared" si="28"/>
        <v>"ItemId":50004</v>
      </c>
      <c r="AH104" s="1" t="str">
        <f t="shared" si="29"/>
        <v>"Num":1500000</v>
      </c>
      <c r="AI104" s="1" t="str">
        <f t="shared" si="20"/>
        <v>{"ItemId":50004,"Num":1500000}</v>
      </c>
      <c r="AJ104" s="1" t="str">
        <f t="shared" si="21"/>
        <v>[{"ItemId":50004,"Num":1500000}]</v>
      </c>
    </row>
    <row r="105" spans="4:36" x14ac:dyDescent="0.15">
      <c r="D105" s="3">
        <v>95</v>
      </c>
      <c r="E105" s="4" t="s">
        <v>45</v>
      </c>
      <c r="F105" s="5">
        <v>7</v>
      </c>
      <c r="G105" s="6">
        <v>0</v>
      </c>
      <c r="H105" s="3"/>
      <c r="I105" s="5">
        <v>0</v>
      </c>
      <c r="J105" s="6">
        <v>0</v>
      </c>
      <c r="K105" s="3"/>
      <c r="L105" s="5">
        <v>0</v>
      </c>
      <c r="M105" s="6">
        <v>0</v>
      </c>
      <c r="N105" s="4" t="s">
        <v>45</v>
      </c>
      <c r="O105" s="5">
        <v>35</v>
      </c>
      <c r="P105" s="6">
        <v>0</v>
      </c>
      <c r="Q105" s="3"/>
      <c r="R105" s="5">
        <v>0</v>
      </c>
      <c r="S105" s="6">
        <v>0</v>
      </c>
      <c r="T105" s="3"/>
      <c r="U105" s="5">
        <v>0</v>
      </c>
      <c r="V105" s="6">
        <v>0</v>
      </c>
      <c r="X105" s="1">
        <f>_xlfn.XLOOKUP(E105,[2]配置!$D$5:$D$1000,[2]配置!$B$5:$B$1000)</f>
        <v>30004</v>
      </c>
      <c r="Y105" s="1">
        <f t="shared" si="22"/>
        <v>7</v>
      </c>
      <c r="Z105" s="1" t="str">
        <f t="shared" si="23"/>
        <v>"ItemId":30004</v>
      </c>
      <c r="AA105" s="1" t="str">
        <f t="shared" si="24"/>
        <v>"Num":7</v>
      </c>
      <c r="AB105" s="1" t="str">
        <f t="shared" si="25"/>
        <v>{"ItemId":30004,"Num":7}</v>
      </c>
      <c r="AC105" s="1" t="str">
        <f t="shared" si="26"/>
        <v>[{"ItemId":30004,"Num":7}]</v>
      </c>
      <c r="AE105" s="1">
        <f>_xlfn.XLOOKUP(N105,[2]配置!$D$5:$D$1000,[2]配置!$B$5:$B$1000)</f>
        <v>30004</v>
      </c>
      <c r="AF105" s="1">
        <f t="shared" si="27"/>
        <v>35</v>
      </c>
      <c r="AG105" s="1" t="str">
        <f t="shared" si="28"/>
        <v>"ItemId":30004</v>
      </c>
      <c r="AH105" s="1" t="str">
        <f t="shared" si="29"/>
        <v>"Num":35</v>
      </c>
      <c r="AI105" s="1" t="str">
        <f t="shared" si="20"/>
        <v>{"ItemId":30004,"Num":35}</v>
      </c>
      <c r="AJ105" s="1" t="str">
        <f t="shared" si="21"/>
        <v>[{"ItemId":30004,"Num":35}]</v>
      </c>
    </row>
    <row r="106" spans="4:36" x14ac:dyDescent="0.15">
      <c r="D106" s="3">
        <v>96</v>
      </c>
      <c r="E106" s="4" t="s">
        <v>42</v>
      </c>
      <c r="F106" s="5">
        <v>145</v>
      </c>
      <c r="G106" s="6">
        <v>0.18</v>
      </c>
      <c r="H106" s="3"/>
      <c r="I106" s="5">
        <v>0</v>
      </c>
      <c r="J106" s="6">
        <v>0</v>
      </c>
      <c r="K106" s="3"/>
      <c r="L106" s="5">
        <v>0</v>
      </c>
      <c r="M106" s="6">
        <v>0</v>
      </c>
      <c r="N106" s="4" t="s">
        <v>42</v>
      </c>
      <c r="O106" s="5">
        <v>435</v>
      </c>
      <c r="P106" s="6">
        <v>0.54</v>
      </c>
      <c r="Q106" s="3"/>
      <c r="R106" s="5">
        <v>0</v>
      </c>
      <c r="S106" s="6">
        <v>0</v>
      </c>
      <c r="T106" s="3"/>
      <c r="U106" s="5">
        <v>0</v>
      </c>
      <c r="V106" s="6">
        <v>0</v>
      </c>
      <c r="X106" s="1">
        <f>_xlfn.XLOOKUP(E106,[2]配置!$D$5:$D$1000,[2]配置!$B$5:$B$1000)</f>
        <v>50005</v>
      </c>
      <c r="Y106" s="1">
        <f t="shared" si="22"/>
        <v>145</v>
      </c>
      <c r="Z106" s="1" t="str">
        <f t="shared" si="23"/>
        <v>"ItemId":50005</v>
      </c>
      <c r="AA106" s="1" t="str">
        <f t="shared" si="24"/>
        <v>"Num":145</v>
      </c>
      <c r="AB106" s="1" t="str">
        <f t="shared" si="25"/>
        <v>{"ItemId":50005,"Num":145}</v>
      </c>
      <c r="AC106" s="1" t="str">
        <f t="shared" si="26"/>
        <v>[{"ItemId":50005,"Num":145}]</v>
      </c>
      <c r="AE106" s="1">
        <f>_xlfn.XLOOKUP(N106,[2]配置!$D$5:$D$1000,[2]配置!$B$5:$B$1000)</f>
        <v>50005</v>
      </c>
      <c r="AF106" s="1">
        <f t="shared" si="27"/>
        <v>435</v>
      </c>
      <c r="AG106" s="1" t="str">
        <f t="shared" si="28"/>
        <v>"ItemId":50005</v>
      </c>
      <c r="AH106" s="1" t="str">
        <f t="shared" si="29"/>
        <v>"Num":435</v>
      </c>
      <c r="AI106" s="1" t="str">
        <f t="shared" si="20"/>
        <v>{"ItemId":50005,"Num":435}</v>
      </c>
      <c r="AJ106" s="1" t="str">
        <f t="shared" si="21"/>
        <v>[{"ItemId":50005,"Num":435}]</v>
      </c>
    </row>
    <row r="107" spans="4:36" x14ac:dyDescent="0.15">
      <c r="D107" s="3">
        <v>97</v>
      </c>
      <c r="E107" s="7" t="s">
        <v>39</v>
      </c>
      <c r="F107" s="5">
        <v>20</v>
      </c>
      <c r="G107" s="6">
        <v>5</v>
      </c>
      <c r="H107" s="3"/>
      <c r="I107" s="5">
        <v>0</v>
      </c>
      <c r="J107" s="6">
        <v>0</v>
      </c>
      <c r="K107" s="3"/>
      <c r="L107" s="5">
        <v>0</v>
      </c>
      <c r="M107" s="6">
        <v>0</v>
      </c>
      <c r="N107" s="7" t="s">
        <v>39</v>
      </c>
      <c r="O107" s="5">
        <v>60</v>
      </c>
      <c r="P107" s="6">
        <v>15</v>
      </c>
      <c r="Q107" s="3"/>
      <c r="R107" s="5">
        <v>0</v>
      </c>
      <c r="S107" s="6">
        <v>0</v>
      </c>
      <c r="T107" s="3"/>
      <c r="U107" s="5">
        <v>0</v>
      </c>
      <c r="V107" s="6">
        <v>0</v>
      </c>
      <c r="X107" s="1">
        <f>_xlfn.XLOOKUP(E107,[2]配置!$D$5:$D$1000,[2]配置!$B$5:$B$1000)</f>
        <v>20001</v>
      </c>
      <c r="Y107" s="1">
        <f t="shared" si="22"/>
        <v>20</v>
      </c>
      <c r="Z107" s="1" t="str">
        <f t="shared" si="23"/>
        <v>"ItemId":20001</v>
      </c>
      <c r="AA107" s="1" t="str">
        <f t="shared" si="24"/>
        <v>"Num":20</v>
      </c>
      <c r="AB107" s="1" t="str">
        <f t="shared" si="25"/>
        <v>{"ItemId":20001,"Num":20}</v>
      </c>
      <c r="AC107" s="1" t="str">
        <f t="shared" si="26"/>
        <v>[{"ItemId":20001,"Num":20}]</v>
      </c>
      <c r="AE107" s="1">
        <f>_xlfn.XLOOKUP(N107,[2]配置!$D$5:$D$1000,[2]配置!$B$5:$B$1000)</f>
        <v>20001</v>
      </c>
      <c r="AF107" s="1">
        <f t="shared" si="27"/>
        <v>60</v>
      </c>
      <c r="AG107" s="1" t="str">
        <f t="shared" si="28"/>
        <v>"ItemId":20001</v>
      </c>
      <c r="AH107" s="1" t="str">
        <f t="shared" si="29"/>
        <v>"Num":60</v>
      </c>
      <c r="AI107" s="1" t="str">
        <f t="shared" ref="AI107:AI110" si="30">$A$3&amp;_xlfn.TEXTJOIN($C$1,1,AG107:AH107)&amp;$A$4</f>
        <v>{"ItemId":20001,"Num":60}</v>
      </c>
      <c r="AJ107" s="1" t="str">
        <f t="shared" ref="AJ107:AJ110" si="31">$A$1&amp;_xlfn.TEXTJOIN($C$1,1,AI107)&amp;$A$2</f>
        <v>[{"ItemId":20001,"Num":60}]</v>
      </c>
    </row>
    <row r="108" spans="4:36" x14ac:dyDescent="0.15">
      <c r="D108" s="3">
        <v>98</v>
      </c>
      <c r="E108" s="4" t="s">
        <v>40</v>
      </c>
      <c r="F108" s="5">
        <v>260000</v>
      </c>
      <c r="G108" s="6">
        <v>0</v>
      </c>
      <c r="H108" s="3"/>
      <c r="I108" s="5">
        <v>0</v>
      </c>
      <c r="J108" s="6">
        <v>0</v>
      </c>
      <c r="K108" s="3"/>
      <c r="L108" s="5">
        <v>0</v>
      </c>
      <c r="M108" s="6">
        <v>0</v>
      </c>
      <c r="N108" s="4" t="s">
        <v>40</v>
      </c>
      <c r="O108" s="5">
        <v>780000</v>
      </c>
      <c r="P108" s="6">
        <v>0</v>
      </c>
      <c r="Q108" s="3"/>
      <c r="R108" s="5">
        <v>0</v>
      </c>
      <c r="S108" s="6">
        <v>0</v>
      </c>
      <c r="T108" s="3"/>
      <c r="U108" s="5">
        <v>0</v>
      </c>
      <c r="V108" s="6">
        <v>0</v>
      </c>
      <c r="X108" s="1">
        <f>_xlfn.XLOOKUP(E108,[2]配置!$D$5:$D$1000,[2]配置!$B$5:$B$1000)</f>
        <v>50004</v>
      </c>
      <c r="Y108" s="1">
        <f t="shared" si="22"/>
        <v>260000</v>
      </c>
      <c r="Z108" s="1" t="str">
        <f>$B$2&amp;$X$10&amp;$B$2&amp;$B$1&amp;$X108</f>
        <v>"ItemId":50004</v>
      </c>
      <c r="AA108" s="1" t="str">
        <f>$B$2&amp;$Y$10&amp;$B$2&amp;$B$1&amp;$Y108</f>
        <v>"Num":260000</v>
      </c>
      <c r="AB108" s="1" t="str">
        <f>$A$3&amp;_xlfn.TEXTJOIN($C$1,1,Z108:AA108)&amp;$A$4</f>
        <v>{"ItemId":50004,"Num":260000}</v>
      </c>
      <c r="AC108" s="1" t="str">
        <f>$A$1&amp;_xlfn.TEXTJOIN($C$1,1,AB108)&amp;$A$2</f>
        <v>[{"ItemId":50004,"Num":260000}]</v>
      </c>
      <c r="AE108" s="1">
        <f>_xlfn.XLOOKUP(N108,[2]配置!$D$5:$D$1000,[2]配置!$B$5:$B$1000)</f>
        <v>50004</v>
      </c>
      <c r="AF108" s="1">
        <f t="shared" si="27"/>
        <v>780000</v>
      </c>
      <c r="AG108" s="1" t="str">
        <f>$B$2&amp;$AE$10&amp;$B$2&amp;$B$1&amp;$AE108</f>
        <v>"ItemId":50004</v>
      </c>
      <c r="AH108" s="1" t="str">
        <f>$B$2&amp;$AF$10&amp;$B$2&amp;$B$1&amp;$AF108</f>
        <v>"Num":780000</v>
      </c>
      <c r="AI108" s="1" t="str">
        <f t="shared" si="30"/>
        <v>{"ItemId":50004,"Num":780000}</v>
      </c>
      <c r="AJ108" s="1" t="str">
        <f t="shared" si="31"/>
        <v>[{"ItemId":50004,"Num":780000}]</v>
      </c>
    </row>
    <row r="109" spans="4:36" x14ac:dyDescent="0.15">
      <c r="D109" s="3">
        <v>99</v>
      </c>
      <c r="E109" s="4" t="s">
        <v>40</v>
      </c>
      <c r="F109" s="5">
        <v>500000</v>
      </c>
      <c r="G109" s="6">
        <v>0</v>
      </c>
      <c r="H109" s="3"/>
      <c r="I109" s="5">
        <v>0</v>
      </c>
      <c r="J109" s="6">
        <v>0</v>
      </c>
      <c r="K109" s="3"/>
      <c r="L109" s="5">
        <v>0</v>
      </c>
      <c r="M109" s="6">
        <v>0</v>
      </c>
      <c r="N109" s="4" t="s">
        <v>40</v>
      </c>
      <c r="O109" s="5">
        <v>1560000</v>
      </c>
      <c r="P109" s="6">
        <v>0</v>
      </c>
      <c r="Q109" s="3"/>
      <c r="R109" s="5">
        <v>0</v>
      </c>
      <c r="S109" s="6">
        <v>0</v>
      </c>
      <c r="T109" s="3"/>
      <c r="U109" s="5">
        <v>0</v>
      </c>
      <c r="V109" s="6">
        <v>0</v>
      </c>
      <c r="X109" s="1">
        <f>_xlfn.XLOOKUP(E109,[2]配置!$D$5:$D$1000,[2]配置!$B$5:$B$1000)</f>
        <v>50004</v>
      </c>
      <c r="Y109" s="1">
        <f t="shared" si="22"/>
        <v>500000</v>
      </c>
      <c r="Z109" s="1" t="str">
        <f>$B$2&amp;$X$10&amp;$B$2&amp;$B$1&amp;$X109</f>
        <v>"ItemId":50004</v>
      </c>
      <c r="AA109" s="1" t="str">
        <f>$B$2&amp;$Y$10&amp;$B$2&amp;$B$1&amp;$Y109</f>
        <v>"Num":500000</v>
      </c>
      <c r="AB109" s="1" t="str">
        <f>$A$3&amp;_xlfn.TEXTJOIN($C$1,1,Z109:AA109)&amp;$A$4</f>
        <v>{"ItemId":50004,"Num":500000}</v>
      </c>
      <c r="AC109" s="1" t="str">
        <f>$A$1&amp;_xlfn.TEXTJOIN($C$1,1,AB109)&amp;$A$2</f>
        <v>[{"ItemId":50004,"Num":500000}]</v>
      </c>
      <c r="AE109" s="1">
        <f>_xlfn.XLOOKUP(N109,[2]配置!$D$5:$D$1000,[2]配置!$B$5:$B$1000)</f>
        <v>50004</v>
      </c>
      <c r="AF109" s="1">
        <f t="shared" si="27"/>
        <v>1560000</v>
      </c>
      <c r="AG109" s="1" t="str">
        <f>$B$2&amp;$AE$10&amp;$B$2&amp;$B$1&amp;$AE109</f>
        <v>"ItemId":50004</v>
      </c>
      <c r="AH109" s="1" t="str">
        <f>$B$2&amp;$AF$10&amp;$B$2&amp;$B$1&amp;$AF109</f>
        <v>"Num":1560000</v>
      </c>
      <c r="AI109" s="1" t="str">
        <f t="shared" si="30"/>
        <v>{"ItemId":50004,"Num":1560000}</v>
      </c>
      <c r="AJ109" s="1" t="str">
        <f t="shared" si="31"/>
        <v>[{"ItemId":50004,"Num":1560000}]</v>
      </c>
    </row>
    <row r="110" spans="4:36" x14ac:dyDescent="0.15">
      <c r="D110" s="8">
        <v>100</v>
      </c>
      <c r="E110" s="9" t="s">
        <v>43</v>
      </c>
      <c r="F110" s="5">
        <v>2</v>
      </c>
      <c r="G110" s="6">
        <v>16.07</v>
      </c>
      <c r="H110" s="3"/>
      <c r="I110" s="5">
        <v>0</v>
      </c>
      <c r="J110" s="6">
        <v>0</v>
      </c>
      <c r="K110" s="3"/>
      <c r="L110" s="5">
        <v>0</v>
      </c>
      <c r="M110" s="6">
        <v>0</v>
      </c>
      <c r="N110" s="9" t="s">
        <v>43</v>
      </c>
      <c r="O110" s="5">
        <v>4</v>
      </c>
      <c r="P110" s="6">
        <v>32.14</v>
      </c>
      <c r="Q110" s="10" t="s">
        <v>47</v>
      </c>
      <c r="R110" s="5">
        <v>1</v>
      </c>
      <c r="S110" s="6">
        <v>0</v>
      </c>
      <c r="T110" s="3"/>
      <c r="U110" s="5">
        <v>0</v>
      </c>
      <c r="V110" s="6">
        <v>0</v>
      </c>
      <c r="X110" s="1">
        <f>_xlfn.XLOOKUP(E110,[2]配置!$D$5:$D$1000,[2]配置!$B$5:$B$1000)</f>
        <v>10002</v>
      </c>
      <c r="Y110" s="1">
        <f t="shared" si="22"/>
        <v>2</v>
      </c>
      <c r="Z110" s="1" t="str">
        <f>$B$2&amp;$X$10&amp;$B$2&amp;$B$1&amp;$X110</f>
        <v>"ItemId":10002</v>
      </c>
      <c r="AA110" s="1" t="str">
        <f>$B$2&amp;$Y$10&amp;$B$2&amp;$B$1&amp;$Y110</f>
        <v>"Num":2</v>
      </c>
      <c r="AB110" s="1" t="str">
        <f>$A$3&amp;_xlfn.TEXTJOIN($C$1,1,Z110:AA110)&amp;$A$4</f>
        <v>{"ItemId":10002,"Num":2}</v>
      </c>
      <c r="AC110" s="1" t="str">
        <f>$A$1&amp;_xlfn.TEXTJOIN($C$1,1,AB110)&amp;$A$2</f>
        <v>[{"ItemId":10002,"Num":2}]</v>
      </c>
      <c r="AE110" s="1">
        <f>_xlfn.XLOOKUP(N110,[2]配置!$D$5:$D$1000,[2]配置!$B$5:$B$1000)</f>
        <v>10002</v>
      </c>
      <c r="AF110" s="1">
        <f t="shared" si="27"/>
        <v>4</v>
      </c>
      <c r="AG110" s="1" t="str">
        <f>$B$2&amp;$AE$10&amp;$B$2&amp;$B$1&amp;$AE110</f>
        <v>"ItemId":10002</v>
      </c>
      <c r="AH110" s="1" t="str">
        <f>$B$2&amp;$AF$10&amp;$B$2&amp;$B$1&amp;$AF110</f>
        <v>"Num":4</v>
      </c>
      <c r="AI110" s="1" t="str">
        <f t="shared" si="30"/>
        <v>{"ItemId":10002,"Num":4}</v>
      </c>
      <c r="AJ110" s="1" t="str">
        <f t="shared" si="31"/>
        <v>[{"ItemId":10002,"Num":4}]</v>
      </c>
    </row>
  </sheetData>
  <mergeCells count="9">
    <mergeCell ref="D8:D10"/>
    <mergeCell ref="E8:M8"/>
    <mergeCell ref="N8:V8"/>
    <mergeCell ref="E9:G9"/>
    <mergeCell ref="H9:J9"/>
    <mergeCell ref="K9:M9"/>
    <mergeCell ref="N9:P9"/>
    <mergeCell ref="Q9:S9"/>
    <mergeCell ref="T9:V9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配置old</vt:lpstr>
      <vt:lpstr>中转old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2025-06-18T11:08:18Z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