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CC24927B-5F22-4BFA-97B4-44C0B3C564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0" i="1" l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79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28" i="1"/>
  <c r="H34" i="2"/>
  <c r="H39" i="2"/>
  <c r="H44" i="2"/>
  <c r="H22" i="2"/>
  <c r="H27" i="2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J29" i="2"/>
  <c r="M29" i="2" s="1"/>
  <c r="I29" i="2"/>
  <c r="L29" i="2" s="1"/>
  <c r="N29" i="2" s="1"/>
  <c r="J28" i="2"/>
  <c r="M28" i="2" s="1"/>
  <c r="I28" i="2"/>
  <c r="L28" i="2" s="1"/>
  <c r="N28" i="2" s="1"/>
  <c r="A87" i="1" l="1"/>
  <c r="A88" i="1"/>
  <c r="A85" i="1"/>
  <c r="A83" i="1"/>
  <c r="A86" i="1"/>
  <c r="A82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9" i="1"/>
  <c r="A80" i="1"/>
  <c r="A81" i="1"/>
  <c r="A84" i="1"/>
  <c r="A33" i="1"/>
  <c r="A32" i="1"/>
  <c r="H26" i="1"/>
  <c r="H17" i="1"/>
  <c r="H18" i="1"/>
  <c r="H19" i="1"/>
  <c r="H20" i="1"/>
  <c r="H21" i="1"/>
  <c r="H22" i="1"/>
  <c r="H23" i="1"/>
  <c r="H25" i="1"/>
  <c r="A29" i="1"/>
  <c r="A30" i="1"/>
  <c r="A31" i="1"/>
  <c r="A28" i="1"/>
  <c r="J8" i="2"/>
  <c r="M8" i="2" s="1"/>
  <c r="I8" i="2"/>
  <c r="L8" i="2" s="1"/>
  <c r="N8" i="2" s="1"/>
  <c r="N7" i="2" s="1"/>
  <c r="G14" i="1" s="1"/>
  <c r="H8" i="2"/>
  <c r="J44" i="2"/>
  <c r="M44" i="2" s="1"/>
  <c r="I44" i="2"/>
  <c r="L44" i="2" s="1"/>
  <c r="J39" i="2"/>
  <c r="M39" i="2" s="1"/>
  <c r="I39" i="2"/>
  <c r="L39" i="2" s="1"/>
  <c r="J34" i="2"/>
  <c r="M34" i="2" s="1"/>
  <c r="I34" i="2"/>
  <c r="L34" i="2" s="1"/>
  <c r="N34" i="2" s="1"/>
  <c r="N33" i="2" s="1"/>
  <c r="G17" i="1" s="1"/>
  <c r="G18" i="1" s="1"/>
  <c r="G19" i="1" s="1"/>
  <c r="G20" i="1" s="1"/>
  <c r="G21" i="1" s="1"/>
  <c r="G22" i="1" s="1"/>
  <c r="G23" i="1" s="1"/>
  <c r="J27" i="2"/>
  <c r="M27" i="2" s="1"/>
  <c r="I27" i="2"/>
  <c r="L27" i="2" s="1"/>
  <c r="J22" i="2"/>
  <c r="M22" i="2" s="1"/>
  <c r="I22" i="2"/>
  <c r="L22" i="2" s="1"/>
  <c r="N22" i="2" s="1"/>
  <c r="N21" i="2" s="1"/>
  <c r="G25" i="1" s="1"/>
  <c r="I14" i="2"/>
  <c r="L14" i="2" s="1"/>
  <c r="J14" i="2"/>
  <c r="M14" i="2" s="1"/>
  <c r="I15" i="2"/>
  <c r="L15" i="2" s="1"/>
  <c r="J15" i="2"/>
  <c r="M15" i="2" s="1"/>
  <c r="I16" i="2"/>
  <c r="L16" i="2" s="1"/>
  <c r="J16" i="2"/>
  <c r="M16" i="2" s="1"/>
  <c r="I17" i="2"/>
  <c r="L17" i="2" s="1"/>
  <c r="J17" i="2"/>
  <c r="M17" i="2" s="1"/>
  <c r="J13" i="2"/>
  <c r="I13" i="2"/>
  <c r="L13" i="2" s="1"/>
  <c r="N44" i="2" l="1"/>
  <c r="N43" i="2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N27" i="2"/>
  <c r="N39" i="2"/>
  <c r="N38" i="2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N16" i="2"/>
  <c r="N17" i="2"/>
  <c r="N15" i="2"/>
  <c r="N14" i="2"/>
  <c r="H17" i="2"/>
  <c r="H16" i="2"/>
  <c r="H15" i="2"/>
  <c r="H14" i="2"/>
  <c r="H13" i="2"/>
  <c r="A26" i="1"/>
  <c r="G89" i="1" l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N26" i="2"/>
  <c r="G26" i="1" s="1"/>
  <c r="I19" i="1"/>
  <c r="I20" i="1" s="1"/>
  <c r="I21" i="1" s="1"/>
  <c r="I22" i="1" s="1"/>
  <c r="I23" i="1" s="1"/>
  <c r="A17" i="1" l="1"/>
  <c r="A18" i="1"/>
  <c r="A19" i="1"/>
  <c r="A20" i="1"/>
  <c r="A21" i="1"/>
  <c r="A22" i="1"/>
  <c r="A23" i="1"/>
  <c r="M13" i="2"/>
  <c r="N13" i="2" s="1"/>
  <c r="N12" i="2" s="1"/>
  <c r="G13" i="1" s="1"/>
  <c r="H11" i="1"/>
  <c r="A11" i="1"/>
  <c r="H10" i="1"/>
  <c r="A10" i="1"/>
  <c r="H9" i="1"/>
  <c r="A9" i="1"/>
  <c r="H8" i="1"/>
  <c r="A8" i="1"/>
  <c r="H7" i="1"/>
  <c r="A7" i="1"/>
  <c r="H6" i="1"/>
  <c r="A6" i="1"/>
  <c r="A25" i="1"/>
  <c r="H14" i="1"/>
  <c r="A14" i="1"/>
  <c r="H13" i="1"/>
  <c r="A13" i="1"/>
</calcChain>
</file>

<file path=xl/sharedStrings.xml><?xml version="1.0" encoding="utf-8"?>
<sst xmlns="http://schemas.openxmlformats.org/spreadsheetml/2006/main" count="816" uniqueCount="437">
  <si>
    <t>Id</t>
  </si>
  <si>
    <t>MailId</t>
  </si>
  <si>
    <t>//Note</t>
  </si>
  <si>
    <t>Condition</t>
  </si>
  <si>
    <t>MailTtile</t>
  </si>
  <si>
    <t>MailText</t>
  </si>
  <si>
    <t>ItemList</t>
  </si>
  <si>
    <t>HoldTime</t>
  </si>
  <si>
    <t>RwdAd</t>
  </si>
  <si>
    <t>int</t>
  </si>
  <si>
    <t>string</t>
  </si>
  <si>
    <t>string[]</t>
  </si>
  <si>
    <t>list[int]</t>
  </si>
  <si>
    <t>主键</t>
  </si>
  <si>
    <t>邮件Id</t>
  </si>
  <si>
    <t>备注</t>
  </si>
  <si>
    <t>条件</t>
  </si>
  <si>
    <t>邮件标题</t>
  </si>
  <si>
    <t>邮件内容</t>
  </si>
  <si>
    <t>道具列表</t>
  </si>
  <si>
    <t>持续时间</t>
  </si>
  <si>
    <t>领取邮件需要看广告次数</t>
  </si>
  <si>
    <t>//序号</t>
  </si>
  <si>
    <t>location的key</t>
  </si>
  <si>
    <t>[道具:数量*]</t>
  </si>
  <si>
    <t>单位:秒</t>
  </si>
  <si>
    <t>外部链接</t>
  </si>
  <si>
    <t>开服公告</t>
  </si>
  <si>
    <t>Mail_Title1</t>
  </si>
  <si>
    <t>Mail_Desc1</t>
  </si>
  <si>
    <t>首次登录</t>
  </si>
  <si>
    <t>Mail_FirstLogIn_Title</t>
  </si>
  <si>
    <t>Mail_FirstLogIn_Desc</t>
  </si>
  <si>
    <t>Mail_OpenServer_Title</t>
  </si>
  <si>
    <t>Mail_OpenServer_Desc</t>
  </si>
  <si>
    <t>七日登录-第1天</t>
  </si>
  <si>
    <t>Mail_Title_Day1</t>
  </si>
  <si>
    <t>Mail_Desc_Day1</t>
  </si>
  <si>
    <t>七日登录-第2天</t>
  </si>
  <si>
    <t>Mail_Title_Day2</t>
  </si>
  <si>
    <t>Mail_Desc_Day2</t>
  </si>
  <si>
    <t>七日登录-第3天</t>
  </si>
  <si>
    <t>Mail_Title_Day3</t>
  </si>
  <si>
    <t>Mail_Desc_Day3</t>
  </si>
  <si>
    <t>七日登录-第4天</t>
  </si>
  <si>
    <t>Mail_Title_Day4</t>
  </si>
  <si>
    <t>Mail_Desc_Day4</t>
  </si>
  <si>
    <t>七日登录-第5天</t>
  </si>
  <si>
    <t>Mail_Title_Day5</t>
  </si>
  <si>
    <t>Mail_Desc_Day5</t>
  </si>
  <si>
    <t>七日登录-第6天</t>
  </si>
  <si>
    <t>Mail_Title_Day6</t>
  </si>
  <si>
    <t>Mail_Desc_Day6</t>
  </si>
  <si>
    <t>七日登录-第7天</t>
  </si>
  <si>
    <t>Mail_Title_Day7</t>
  </si>
  <si>
    <t>Mail_Desc_Day7</t>
  </si>
  <si>
    <t>月卡补充</t>
  </si>
  <si>
    <t>[]</t>
  </si>
  <si>
    <t>Mail_Title2</t>
  </si>
  <si>
    <t>Mail_Desc2</t>
  </si>
  <si>
    <t>街区转生排行榜（单机）</t>
  </si>
  <si>
    <t>Mail_Title_BuildingRanking</t>
  </si>
  <si>
    <t>Mail_Desc_BuildingRanking</t>
  </si>
  <si>
    <t>Boss战领奖补发</t>
  </si>
  <si>
    <t>Mail_Title_DailyBoss</t>
  </si>
  <si>
    <t>Mail_Desc_DailyBoss</t>
  </si>
  <si>
    <t>竞技场每日奖励补发</t>
  </si>
  <si>
    <t>Mail_Title_ArenaDailyReward</t>
  </si>
  <si>
    <t>Mail_Desc_ArenaDailyReward</t>
  </si>
  <si>
    <t>竞技场每周奖励补发</t>
  </si>
  <si>
    <t>Mail_Title_ArenaWeeklyReward</t>
  </si>
  <si>
    <t>Mail_Desc_ArenaWeeklyReward</t>
  </si>
  <si>
    <t>竞技场王者段位晋级赛通知</t>
  </si>
  <si>
    <t>Mail_Title_ArenaKingNotify</t>
  </si>
  <si>
    <t>Mail_Desc_ArenaKingNotify</t>
  </si>
  <si>
    <t>[</t>
  </si>
  <si>
    <t>:</t>
  </si>
  <si>
    <t>,</t>
  </si>
  <si>
    <t>]</t>
  </si>
  <si>
    <t>"</t>
  </si>
  <si>
    <t>{</t>
  </si>
  <si>
    <t>}</t>
  </si>
  <si>
    <t>ItemId</t>
  </si>
  <si>
    <t>Num</t>
  </si>
  <si>
    <t>偷车钳</t>
  </si>
  <si>
    <t>精英级零件</t>
  </si>
  <si>
    <t>万能改装件</t>
  </si>
  <si>
    <t>钞票箱（2小时）</t>
  </si>
  <si>
    <t>改装手册</t>
  </si>
  <si>
    <t>钻石</t>
  </si>
  <si>
    <t>[{"Condition":"BuildingTask","Params":3012}]</t>
    <phoneticPr fontId="3" type="noConversion"/>
  </si>
  <si>
    <t>开服礼物2</t>
    <phoneticPr fontId="3" type="noConversion"/>
  </si>
  <si>
    <t>开服礼物1</t>
    <phoneticPr fontId="3" type="noConversion"/>
  </si>
  <si>
    <t>开服奖励</t>
    <phoneticPr fontId="3" type="noConversion"/>
  </si>
  <si>
    <t>邮件</t>
  </si>
  <si>
    <t>序号</t>
  </si>
  <si>
    <t>道具</t>
  </si>
  <si>
    <t>数量</t>
  </si>
  <si>
    <t>价值</t>
  </si>
  <si>
    <t>广告领取</t>
    <phoneticPr fontId="3" type="noConversion"/>
  </si>
  <si>
    <t>登录奖励</t>
    <phoneticPr fontId="3" type="noConversion"/>
  </si>
  <si>
    <t>每天</t>
    <phoneticPr fontId="3" type="noConversion"/>
  </si>
  <si>
    <t>前7日</t>
    <phoneticPr fontId="3" type="noConversion"/>
  </si>
  <si>
    <t>进度奖励</t>
    <phoneticPr fontId="3" type="noConversion"/>
  </si>
  <si>
    <t>主线每5关</t>
    <phoneticPr fontId="3" type="noConversion"/>
  </si>
  <si>
    <t>循环</t>
    <phoneticPr fontId="3" type="noConversion"/>
  </si>
  <si>
    <t>每次转生</t>
    <phoneticPr fontId="3" type="noConversion"/>
  </si>
  <si>
    <t>首登奖励</t>
    <phoneticPr fontId="3" type="noConversion"/>
  </si>
  <si>
    <t>进度奖励1-1</t>
    <phoneticPr fontId="3" type="noConversion"/>
  </si>
  <si>
    <t>[{"Condition":"BuildingId","Params":5}]</t>
  </si>
  <si>
    <t>[{"Condition":"BuildingId","Params":6}]</t>
  </si>
  <si>
    <t>进度奖励1-3</t>
  </si>
  <si>
    <t>[{"Condition":"BuildingId","Params":7}]</t>
  </si>
  <si>
    <t>进度奖励1-4</t>
  </si>
  <si>
    <t>[{"Condition":"BuildingId","Params":8}]</t>
  </si>
  <si>
    <t>进度奖励1-5</t>
  </si>
  <si>
    <t>[{"Condition":"BuildingId","Params":9}]</t>
  </si>
  <si>
    <t>进度奖励1-6</t>
  </si>
  <si>
    <t>[{"Condition":"BuildingId","Params":10}]</t>
  </si>
  <si>
    <t>进度奖励1-7</t>
  </si>
  <si>
    <t>[{"Condition":"BuildingId","Params":11}]</t>
  </si>
  <si>
    <t>进度奖励1-8</t>
  </si>
  <si>
    <t>[{"Condition":"BuildingId","Params":12}]</t>
  </si>
  <si>
    <t>进度奖励1-9</t>
  </si>
  <si>
    <t>[{"Condition":"BuildingId","Params":13}]</t>
  </si>
  <si>
    <t>进度奖励1-10</t>
  </si>
  <si>
    <t>[{"Condition":"BuildingId","Params":14}]</t>
  </si>
  <si>
    <t>进度奖励1-11</t>
  </si>
  <si>
    <t>[{"Condition":"BuildingId","Params":15}]</t>
  </si>
  <si>
    <t>进度奖励1-12</t>
  </si>
  <si>
    <t>[{"Condition":"BuildingId","Params":16}]</t>
  </si>
  <si>
    <t>进度奖励1-13</t>
  </si>
  <si>
    <t>[{"Condition":"BuildingId","Params":17}]</t>
  </si>
  <si>
    <t>进度奖励1-14</t>
  </si>
  <si>
    <t>[{"Condition":"BuildingId","Params":18}]</t>
  </si>
  <si>
    <t>进度奖励1-15</t>
  </si>
  <si>
    <t>[{"Condition":"BuildingId","Params":19}]</t>
  </si>
  <si>
    <t>进度奖励1-16</t>
  </si>
  <si>
    <t>[{"Condition":"BuildingId","Params":20}]</t>
  </si>
  <si>
    <t>进度奖励1-17</t>
  </si>
  <si>
    <t>[{"Condition":"BuildingId","Params":21}]</t>
  </si>
  <si>
    <t>进度奖励1-18</t>
  </si>
  <si>
    <t>[{"Condition":"BuildingId","Params":22}]</t>
  </si>
  <si>
    <t>进度奖励1-19</t>
  </si>
  <si>
    <t>[{"Condition":"BuildingId","Params":23}]</t>
  </si>
  <si>
    <t>进度奖励1-20</t>
  </si>
  <si>
    <t>[{"Condition":"BuildingId","Params":24}]</t>
  </si>
  <si>
    <t>进度奖励1-21</t>
  </si>
  <si>
    <t>[{"Condition":"BuildingId","Params":25}]</t>
  </si>
  <si>
    <t>进度奖励1-22</t>
  </si>
  <si>
    <t>[{"Condition":"BuildingId","Params":26}]</t>
  </si>
  <si>
    <t>进度奖励1-23</t>
  </si>
  <si>
    <t>[{"Condition":"BuildingId","Params":27}]</t>
  </si>
  <si>
    <t>进度奖励1-24</t>
  </si>
  <si>
    <t>[{"Condition":"BuildingId","Params":28}]</t>
  </si>
  <si>
    <t>进度奖励1-25</t>
  </si>
  <si>
    <t>[{"Condition":"BuildingId","Params":29}]</t>
  </si>
  <si>
    <t>进度奖励1-26</t>
  </si>
  <si>
    <t>[{"Condition":"BuildingId","Params":30}]</t>
  </si>
  <si>
    <t>进度奖励1-27</t>
  </si>
  <si>
    <t>[{"Condition":"BuildingId","Params":31}]</t>
  </si>
  <si>
    <t>进度奖励1-28</t>
  </si>
  <si>
    <t>[{"Condition":"BuildingId","Params":32}]</t>
  </si>
  <si>
    <t>进度奖励1-29</t>
  </si>
  <si>
    <t>[{"Condition":"BuildingId","Params":33}]</t>
  </si>
  <si>
    <t>进度奖励1-30</t>
  </si>
  <si>
    <t>[{"Condition":"BuildingId","Params":34}]</t>
  </si>
  <si>
    <t>进度奖励1-31</t>
  </si>
  <si>
    <t>[{"Condition":"BuildingId","Params":35}]</t>
  </si>
  <si>
    <t>进度奖励1-32</t>
  </si>
  <si>
    <t>[{"Condition":"BuildingId","Params":36}]</t>
  </si>
  <si>
    <t>进度奖励1-33</t>
  </si>
  <si>
    <t>[{"Condition":"BuildingId","Params":37}]</t>
  </si>
  <si>
    <t>进度奖励1-34</t>
  </si>
  <si>
    <t>[{"Condition":"BuildingId","Params":38}]</t>
  </si>
  <si>
    <t>进度奖励1-35</t>
  </si>
  <si>
    <t>[{"Condition":"BuildingId","Params":39}]</t>
  </si>
  <si>
    <t>进度奖励1-36</t>
  </si>
  <si>
    <t>[{"Condition":"BuildingId","Params":40}]</t>
  </si>
  <si>
    <t>进度奖励1-37</t>
  </si>
  <si>
    <t>[{"Condition":"BuildingId","Params":41}]</t>
  </si>
  <si>
    <t>进度奖励1-38</t>
  </si>
  <si>
    <t>[{"Condition":"BuildingId","Params":42}]</t>
  </si>
  <si>
    <t>进度奖励1-39</t>
  </si>
  <si>
    <t>[{"Condition":"BuildingId","Params":43}]</t>
  </si>
  <si>
    <t>进度奖励1-40</t>
  </si>
  <si>
    <t>[{"Condition":"BuildingId","Params":44}]</t>
  </si>
  <si>
    <t>进度奖励1-41</t>
  </si>
  <si>
    <t>[{"Condition":"BuildingId","Params":45}]</t>
  </si>
  <si>
    <t>进度奖励1-42</t>
  </si>
  <si>
    <t>[{"Condition":"BuildingId","Params":46}]</t>
  </si>
  <si>
    <t>进度奖励1-43</t>
  </si>
  <si>
    <t>[{"Condition":"BuildingId","Params":47}]</t>
  </si>
  <si>
    <t>进度奖励1-44</t>
  </si>
  <si>
    <t>[{"Condition":"BuildingId","Params":48}]</t>
  </si>
  <si>
    <t>进度奖励1-45</t>
  </si>
  <si>
    <t>[{"Condition":"BuildingId","Params":49}]</t>
  </si>
  <si>
    <t>进度奖励1-46</t>
  </si>
  <si>
    <t>[{"Condition":"BuildingId","Params":50}]</t>
  </si>
  <si>
    <t>进度奖励1-47</t>
  </si>
  <si>
    <t>进度奖励1-48</t>
  </si>
  <si>
    <t>进度奖励1-49</t>
  </si>
  <si>
    <t>进度奖励1-50</t>
  </si>
  <si>
    <t>进度奖励1-2</t>
    <phoneticPr fontId="3" type="noConversion"/>
  </si>
  <si>
    <t>[{"Condition":"BuildingId","Params":1}]</t>
    <phoneticPr fontId="3" type="noConversion"/>
  </si>
  <si>
    <t>[{"Condition":"BuildingId","Params":2}]</t>
  </si>
  <si>
    <t>[{"Condition":"BuildingId","Params":3}]</t>
  </si>
  <si>
    <t>[{"Condition":"BuildingId","Params":4}]</t>
  </si>
  <si>
    <t>进度奖励2-1</t>
    <phoneticPr fontId="3" type="noConversion"/>
  </si>
  <si>
    <t>进度奖励2-2</t>
  </si>
  <si>
    <t>进度奖励2-3</t>
  </si>
  <si>
    <t>进度奖励2-4</t>
  </si>
  <si>
    <t>[{"Condition":"MainFightLevel","Params":5}]</t>
    <phoneticPr fontId="3" type="noConversion"/>
  </si>
  <si>
    <t>[{"Condition":"MainFightLevel","Params":10}]</t>
    <phoneticPr fontId="3" type="noConversion"/>
  </si>
  <si>
    <t>[{"Condition":"MainFightLevel","Params":15}]</t>
    <phoneticPr fontId="3" type="noConversion"/>
  </si>
  <si>
    <t>[{"Condition":"MainFightLevel","Params":20}]</t>
  </si>
  <si>
    <t>进度奖励2-5</t>
  </si>
  <si>
    <t>进度奖励2-6</t>
  </si>
  <si>
    <t>进度奖励2-7</t>
  </si>
  <si>
    <t>进度奖励2-8</t>
  </si>
  <si>
    <t>进度奖励2-9</t>
  </si>
  <si>
    <t>进度奖励2-10</t>
  </si>
  <si>
    <t>进度奖励2-11</t>
  </si>
  <si>
    <t>进度奖励2-12</t>
  </si>
  <si>
    <t>[{"Condition":"MainFightLevel","Params":50}]</t>
  </si>
  <si>
    <t>[{"Condition":"MainFightLevel","Params":60}]</t>
  </si>
  <si>
    <t>进度奖励2-13</t>
  </si>
  <si>
    <t>进度奖励2-14</t>
  </si>
  <si>
    <t>[{"Condition":"MainFightLevel","Params":70}]</t>
  </si>
  <si>
    <t>进度奖励2-15</t>
  </si>
  <si>
    <t>进度奖励2-16</t>
  </si>
  <si>
    <t>[{"Condition":"MainFightLevel","Params":80}]</t>
  </si>
  <si>
    <t>进度奖励2-17</t>
  </si>
  <si>
    <t>进度奖励2-18</t>
  </si>
  <si>
    <t>[{"Condition":"MainFightLevel","Params":90}]</t>
  </si>
  <si>
    <t>进度奖励2-19</t>
  </si>
  <si>
    <t>进度奖励2-20</t>
  </si>
  <si>
    <t>[{"Condition":"MainFightLevel","Params":100}]</t>
  </si>
  <si>
    <t>进度奖励2-21</t>
  </si>
  <si>
    <t>进度奖励2-22</t>
  </si>
  <si>
    <t>[{"Condition":"MainFightLevel","Params":110}]</t>
  </si>
  <si>
    <t>进度奖励2-23</t>
  </si>
  <si>
    <t>进度奖励2-24</t>
  </si>
  <si>
    <t>[{"Condition":"MainFightLevel","Params":120}]</t>
  </si>
  <si>
    <t>进度奖励2-25</t>
  </si>
  <si>
    <t>进度奖励2-26</t>
  </si>
  <si>
    <t>[{"Condition":"MainFightLevel","Params":130}]</t>
  </si>
  <si>
    <t>进度奖励2-27</t>
  </si>
  <si>
    <t>进度奖励2-28</t>
  </si>
  <si>
    <t>[{"Condition":"MainFightLevel","Params":140}]</t>
  </si>
  <si>
    <t>进度奖励2-29</t>
  </si>
  <si>
    <t>进度奖励2-30</t>
  </si>
  <si>
    <t>[{"Condition":"MainFightLevel","Params":150}]</t>
  </si>
  <si>
    <t>进度奖励2-31</t>
  </si>
  <si>
    <t>进度奖励2-32</t>
  </si>
  <si>
    <t>[{"Condition":"MainFightLevel","Params":160}]</t>
  </si>
  <si>
    <t>进度奖励2-33</t>
  </si>
  <si>
    <t>进度奖励2-34</t>
  </si>
  <si>
    <t>[{"Condition":"MainFightLevel","Params":170}]</t>
  </si>
  <si>
    <t>进度奖励2-35</t>
  </si>
  <si>
    <t>进度奖励2-36</t>
  </si>
  <si>
    <t>[{"Condition":"MainFightLevel","Params":180}]</t>
  </si>
  <si>
    <t>进度奖励2-37</t>
  </si>
  <si>
    <t>进度奖励2-38</t>
  </si>
  <si>
    <t>[{"Condition":"MainFightLevel","Params":190}]</t>
  </si>
  <si>
    <t>进度奖励2-39</t>
  </si>
  <si>
    <t>进度奖励2-40</t>
  </si>
  <si>
    <t>[{"Condition":"MainFightLevel","Params":200}]</t>
  </si>
  <si>
    <t>进度奖励2-41</t>
  </si>
  <si>
    <t>进度奖励2-42</t>
  </si>
  <si>
    <t>[{"Condition":"MainFightLevel","Params":210}]</t>
  </si>
  <si>
    <t>进度奖励2-43</t>
  </si>
  <si>
    <t>进度奖励2-44</t>
  </si>
  <si>
    <t>[{"Condition":"MainFightLevel","Params":220}]</t>
  </si>
  <si>
    <t>进度奖励2-45</t>
  </si>
  <si>
    <t>进度奖励2-46</t>
  </si>
  <si>
    <t>[{"Condition":"MainFightLevel","Params":230}]</t>
  </si>
  <si>
    <t>进度奖励2-47</t>
  </si>
  <si>
    <t>进度奖励2-48</t>
  </si>
  <si>
    <t>[{"Condition":"MainFightLevel","Params":240}]</t>
  </si>
  <si>
    <t>进度奖励2-49</t>
  </si>
  <si>
    <t>进度奖励2-50</t>
  </si>
  <si>
    <t>[{"Condition":"MainFightLevel","Params":250}]</t>
  </si>
  <si>
    <t>进度奖励2-51</t>
  </si>
  <si>
    <t>进度奖励2-52</t>
  </si>
  <si>
    <t>[{"Condition":"MainFightLevel","Params":260}]</t>
  </si>
  <si>
    <t>进度奖励2-53</t>
  </si>
  <si>
    <t>进度奖励2-54</t>
  </si>
  <si>
    <t>[{"Condition":"MainFightLevel","Params":270}]</t>
  </si>
  <si>
    <t>进度奖励2-55</t>
  </si>
  <si>
    <t>进度奖励2-56</t>
  </si>
  <si>
    <t>[{"Condition":"MainFightLevel","Params":280}]</t>
  </si>
  <si>
    <t>进度奖励2-57</t>
  </si>
  <si>
    <t>进度奖励2-58</t>
  </si>
  <si>
    <t>[{"Condition":"MainFightLevel","Params":290}]</t>
  </si>
  <si>
    <t>进度奖励2-59</t>
  </si>
  <si>
    <t>进度奖励2-60</t>
  </si>
  <si>
    <t>[{"Condition":"MainFightLevel","Params":300}]</t>
  </si>
  <si>
    <t>进度奖励2-61</t>
  </si>
  <si>
    <t>进度奖励2-62</t>
  </si>
  <si>
    <t>[{"Condition":"MainFightLevel","Params":310}]</t>
  </si>
  <si>
    <t>进度奖励2-63</t>
  </si>
  <si>
    <t>[{"Condition":"MainFightLevel","Params":320}]</t>
  </si>
  <si>
    <t>[{"Condition":"MainFightLevel","Params":330}]</t>
  </si>
  <si>
    <t>[{"Condition":"MainFightLevel","Params":340}]</t>
  </si>
  <si>
    <t>[{"Condition":"MainFightLevel","Params":350}]</t>
  </si>
  <si>
    <t>[{"Condition":"MainFightLevel","Params":360}]</t>
  </si>
  <si>
    <t>[{"Condition":"MainFightLevel","Params":370}]</t>
  </si>
  <si>
    <t>[{"Condition":"MainFightLevel","Params":380}]</t>
  </si>
  <si>
    <t>[{"Condition":"MainFightLevel","Params":390}]</t>
  </si>
  <si>
    <t>[{"Condition":"MainFightLevel","Params":400}]</t>
  </si>
  <si>
    <t>[{"Condition":"MainFightLevel","Params":410}]</t>
  </si>
  <si>
    <t>[{"Condition":"MainFightLevel","Params":420}]</t>
  </si>
  <si>
    <t>[{"Condition":"MainFightLevel","Params":430}]</t>
  </si>
  <si>
    <t>[{"Condition":"MainFightLevel","Params":440}]</t>
  </si>
  <si>
    <t>[{"Condition":"MainFightLevel","Params":450}]</t>
  </si>
  <si>
    <t>[{"Condition":"MainFightLevel","Params":460}]</t>
  </si>
  <si>
    <t>[{"Condition":"MainFightLevel","Params":470}]</t>
  </si>
  <si>
    <t>[{"Condition":"MainFightLevel","Params":480}]</t>
  </si>
  <si>
    <t>[{"Condition":"MainFightLevel","Params":490}]</t>
  </si>
  <si>
    <t>[{"Condition":"MainFightLevel","Params":500}]</t>
  </si>
  <si>
    <t>[{"Condition":"MainFightLevel","Params":510}]</t>
  </si>
  <si>
    <t>[{"Condition":"MainFightLevel","Params":520}]</t>
  </si>
  <si>
    <t>[{"Condition":"MainFightLevel","Params":530}]</t>
  </si>
  <si>
    <t>[{"Condition":"MainFightLevel","Params":540}]</t>
  </si>
  <si>
    <t>[{"Condition":"MainFightLevel","Params":550}]</t>
  </si>
  <si>
    <t>[{"Condition":"MainFightLevel","Params":560}]</t>
  </si>
  <si>
    <t>[{"Condition":"MainFightLevel","Params":570}]</t>
  </si>
  <si>
    <t>[{"Condition":"MainFightLevel","Params":580}]</t>
  </si>
  <si>
    <t>[{"Condition":"MainFightLevel","Params":590}]</t>
  </si>
  <si>
    <t>[{"Condition":"MainFightLevel","Params":600}]</t>
  </si>
  <si>
    <t>[{"Condition":"MainFightLevel","Params":30}]</t>
    <phoneticPr fontId="3" type="noConversion"/>
  </si>
  <si>
    <t>[{"Condition":"MainFightLevel","Params":25}]</t>
    <phoneticPr fontId="3" type="noConversion"/>
  </si>
  <si>
    <t>[{"Condition":"MainFightLevel","Params":40}]</t>
    <phoneticPr fontId="3" type="noConversion"/>
  </si>
  <si>
    <t>// 免费领取</t>
    <phoneticPr fontId="3" type="noConversion"/>
  </si>
  <si>
    <t>// 广告领取</t>
    <phoneticPr fontId="3" type="noConversion"/>
  </si>
  <si>
    <t>// 特殊补发</t>
    <phoneticPr fontId="3" type="noConversion"/>
  </si>
  <si>
    <t>// 前7日登录</t>
    <phoneticPr fontId="3" type="noConversion"/>
  </si>
  <si>
    <t>// 首登</t>
    <phoneticPr fontId="3" type="noConversion"/>
  </si>
  <si>
    <t>// 关卡进度</t>
    <phoneticPr fontId="3" type="noConversion"/>
  </si>
  <si>
    <t>// 转生进度</t>
    <phoneticPr fontId="3" type="noConversion"/>
  </si>
  <si>
    <t>多条件并列，都满足时发邮件: 
BuildingId: 街区ID
BuildingTask: 任务ID
RegistrationDays：注册天数
MainFightLevel:战斗主线关卡ID</t>
    <phoneticPr fontId="3" type="noConversion"/>
  </si>
  <si>
    <t>Mail_Stage_Clear_Bonus_Title</t>
  </si>
  <si>
    <t>Mail_Stage_Clear_Bonus_Desc</t>
  </si>
  <si>
    <t>Mail_Rank_Up_Reward_Title</t>
  </si>
  <si>
    <t>Mail_Rank_Up_Reward_Desc</t>
  </si>
  <si>
    <t>进度奖励2-64</t>
  </si>
  <si>
    <t>[{"Condition":"MainFightLevel","Params":610}]</t>
  </si>
  <si>
    <t>进度奖励2-65</t>
  </si>
  <si>
    <t>[{"Condition":"MainFightLevel","Params":620}]</t>
  </si>
  <si>
    <t>进度奖励2-66</t>
  </si>
  <si>
    <t>[{"Condition":"MainFightLevel","Params":630}]</t>
  </si>
  <si>
    <t>进度奖励2-67</t>
  </si>
  <si>
    <t>[{"Condition":"MainFightLevel","Params":640}]</t>
  </si>
  <si>
    <t>进度奖励2-68</t>
  </si>
  <si>
    <t>[{"Condition":"MainFightLevel","Params":650}]</t>
  </si>
  <si>
    <t>进度奖励2-69</t>
  </si>
  <si>
    <t>[{"Condition":"MainFightLevel","Params":660}]</t>
  </si>
  <si>
    <t>进度奖励2-70</t>
  </si>
  <si>
    <t>[{"Condition":"MainFightLevel","Params":670}]</t>
  </si>
  <si>
    <t>进度奖励2-71</t>
  </si>
  <si>
    <t>[{"Condition":"MainFightLevel","Params":680}]</t>
  </si>
  <si>
    <t>进度奖励2-72</t>
  </si>
  <si>
    <t>[{"Condition":"MainFightLevel","Params":690}]</t>
  </si>
  <si>
    <t>进度奖励2-73</t>
  </si>
  <si>
    <t>[{"Condition":"MainFightLevel","Params":700}]</t>
  </si>
  <si>
    <t>进度奖励2-74</t>
  </si>
  <si>
    <t>[{"Condition":"MainFightLevel","Params":710}]</t>
  </si>
  <si>
    <t>进度奖励2-75</t>
  </si>
  <si>
    <t>[{"Condition":"MainFightLevel","Params":720}]</t>
  </si>
  <si>
    <t>进度奖励2-76</t>
  </si>
  <si>
    <t>[{"Condition":"MainFightLevel","Params":730}]</t>
  </si>
  <si>
    <t>进度奖励2-77</t>
  </si>
  <si>
    <t>[{"Condition":"MainFightLevel","Params":740}]</t>
  </si>
  <si>
    <t>进度奖励2-78</t>
  </si>
  <si>
    <t>[{"Condition":"MainFightLevel","Params":750}]</t>
  </si>
  <si>
    <t>进度奖励2-79</t>
  </si>
  <si>
    <t>[{"Condition":"MainFightLevel","Params":760}]</t>
  </si>
  <si>
    <t>进度奖励2-80</t>
  </si>
  <si>
    <t>[{"Condition":"MainFightLevel","Params":770}]</t>
  </si>
  <si>
    <t>进度奖励2-81</t>
  </si>
  <si>
    <t>[{"Condition":"MainFightLevel","Params":780}]</t>
  </si>
  <si>
    <t>进度奖励2-82</t>
  </si>
  <si>
    <t>[{"Condition":"MainFightLevel","Params":790}]</t>
  </si>
  <si>
    <t>进度奖励2-83</t>
  </si>
  <si>
    <t>[{"Condition":"MainFightLevel","Params":800}]</t>
  </si>
  <si>
    <t>进度奖励2-84</t>
  </si>
  <si>
    <t>[{"Condition":"MainFightLevel","Params":810}]</t>
  </si>
  <si>
    <t>进度奖励2-85</t>
  </si>
  <si>
    <t>[{"Condition":"MainFightLevel","Params":820}]</t>
  </si>
  <si>
    <t>进度奖励2-86</t>
  </si>
  <si>
    <t>[{"Condition":"MainFightLevel","Params":830}]</t>
  </si>
  <si>
    <t>进度奖励2-87</t>
  </si>
  <si>
    <t>[{"Condition":"MainFightLevel","Params":840}]</t>
  </si>
  <si>
    <t>进度奖励2-88</t>
  </si>
  <si>
    <t>[{"Condition":"MainFightLevel","Params":850}]</t>
  </si>
  <si>
    <t>进度奖励2-89</t>
  </si>
  <si>
    <t>[{"Condition":"MainFightLevel","Params":860}]</t>
  </si>
  <si>
    <t>进度奖励2-90</t>
  </si>
  <si>
    <t>[{"Condition":"MainFightLevel","Params":870}]</t>
  </si>
  <si>
    <t>进度奖励2-91</t>
  </si>
  <si>
    <t>[{"Condition":"MainFightLevel","Params":880}]</t>
  </si>
  <si>
    <t>进度奖励2-92</t>
  </si>
  <si>
    <t>[{"Condition":"MainFightLevel","Params":890}]</t>
  </si>
  <si>
    <t>进度奖励2-93</t>
  </si>
  <si>
    <t>[{"Condition":"MainFightLevel","Params":900}]</t>
  </si>
  <si>
    <t>进度奖励2-94</t>
  </si>
  <si>
    <t>[{"Condition":"MainFightLevel","Params":910}]</t>
  </si>
  <si>
    <t>进度奖励2-95</t>
  </si>
  <si>
    <t>[{"Condition":"MainFightLevel","Params":920}]</t>
  </si>
  <si>
    <t>进度奖励2-96</t>
  </si>
  <si>
    <t>[{"Condition":"MainFightLevel","Params":930}]</t>
  </si>
  <si>
    <t>进度奖励2-97</t>
  </si>
  <si>
    <t>[{"Condition":"MainFightLevel","Params":940}]</t>
  </si>
  <si>
    <t>进度奖励2-98</t>
  </si>
  <si>
    <t>[{"Condition":"MainFightLevel","Params":950}]</t>
  </si>
  <si>
    <t>进度奖励2-99</t>
  </si>
  <si>
    <t>[{"Condition":"MainFightLevel","Params":960}]</t>
  </si>
  <si>
    <t>进度奖励2-100</t>
  </si>
  <si>
    <t>[{"Condition":"MainFightLevel","Params":970}]</t>
  </si>
  <si>
    <t>进度奖励2-101</t>
  </si>
  <si>
    <t>[{"Condition":"MainFightLevel","Params":980}]</t>
  </si>
  <si>
    <t>进度奖励2-102</t>
  </si>
  <si>
    <t>[{"Condition":"MainFightLevel","Params":990}]</t>
  </si>
  <si>
    <t>进度奖励2-103</t>
  </si>
  <si>
    <t>[{"Condition":"MainFightLevel","Params":1000}]</t>
  </si>
  <si>
    <t>金钞大劫案-门票</t>
  </si>
  <si>
    <t>升级大行动-门票</t>
  </si>
  <si>
    <t>[{"Condition":"BuildingTask","Params":4011},{"Condition":"RegistrationDays","Params":0}]</t>
    <phoneticPr fontId="3" type="noConversion"/>
  </si>
  <si>
    <t>[{"Condition":"BuildingTask","Params":4011},{"Condition":"RegistrationDays","Params":1}]</t>
  </si>
  <si>
    <t>[{"Condition":"BuildingTask","Params":4011},{"Condition":"RegistrationDays","Params":2}]</t>
  </si>
  <si>
    <t>[{"Condition":"BuildingTask","Params":4011},{"Condition":"RegistrationDays","Params":3}]</t>
  </si>
  <si>
    <t>[{"Condition":"BuildingTask","Params":4011},{"Condition":"RegistrationDays","Params":4}]</t>
  </si>
  <si>
    <t>[{"Condition":"BuildingTask","Params":4011},{"Condition":"RegistrationDays","Params":5}]</t>
  </si>
  <si>
    <t>[{"Condition":"BuildingTask","Params":4011},{"Condition":"RegistrationDays","Params":6}]</t>
  </si>
  <si>
    <t>[{"Condition":"BuildingTask","Params":4011}]</t>
    <phoneticPr fontId="3" type="noConversion"/>
  </si>
  <si>
    <t>[{"Condition":"BuildingTask","Params":4002}]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</si>
</sst>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6" x14ac:knownFonts="1">
    <font>
      <sz val="11"/>
      <color theme="1"/>
      <name val="Arial"/>
      <scheme val="minor"/>
    </font>
    <font>
      <sz val="11"/>
      <color indexed="64"/>
      <name val="宋体"/>
      <family val="3"/>
      <charset val="134"/>
    </font>
    <font>
      <sz val="11"/>
      <name val="宋体"/>
      <family val="3"/>
      <charset val="134"/>
    </font>
    <font>
      <sz val="9"/>
      <name val="Arial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3"/>
      <color rgb="FF44546A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D8D8D8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EBB7E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EBB7E4"/>
        <bgColor indexed="64"/>
      </patternFill>
    </fill>
  </fills>
  <borders count="3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/>
      <bottom style="medium">
        <color rgb="FF4874CB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76" fontId="4" fillId="7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76" fontId="4" fillId="7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</cellXfs>
  <cellStyles count="1">
    <cellStyle name="常规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2.0/Assets/_Project_Assets/NoAssetsBundles/NumericalDesign/&#20384;&#30423;&#20462;&#36710;&#25968;&#20540;2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版本控制"/>
      <sheetName val="体验设计"/>
      <sheetName val="标准属性（休闲）"/>
      <sheetName val="标准属性（休闲）-计算"/>
      <sheetName val="标准属性（战斗）"/>
      <sheetName val="属性评分"/>
      <sheetName val="技能"/>
      <sheetName val="属性"/>
      <sheetName val="战斗公式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副本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Mini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龙焰晶</v>
          </cell>
          <cell r="I25">
            <v>2.5000000000000001E-2</v>
          </cell>
        </row>
        <row r="26">
          <cell r="D26" t="str">
            <v>钻石</v>
          </cell>
          <cell r="I26">
            <v>1.2500000000000001E-2</v>
          </cell>
        </row>
        <row r="27">
          <cell r="D27" t="str">
            <v>迷梦碎片</v>
          </cell>
          <cell r="I27">
            <v>6.2500000000000003E-3</v>
          </cell>
        </row>
        <row r="28">
          <cell r="D28" t="str">
            <v>竞技币</v>
          </cell>
          <cell r="I28">
            <v>5.859375E-3</v>
          </cell>
        </row>
        <row r="29">
          <cell r="D29" t="str">
            <v>公会奖章</v>
          </cell>
          <cell r="I29">
            <v>6.25E-2</v>
          </cell>
        </row>
        <row r="30">
          <cell r="D30" t="str">
            <v>友谊币</v>
          </cell>
          <cell r="I30">
            <v>0</v>
          </cell>
        </row>
        <row r="31">
          <cell r="D31" t="str">
            <v>多莉的兑换券</v>
          </cell>
          <cell r="I31">
            <v>2.5000000000000001E-2</v>
          </cell>
        </row>
        <row r="34">
          <cell r="D34" t="str">
            <v>钞票箱（30分钟）</v>
          </cell>
          <cell r="I34">
            <v>2.34375E-2</v>
          </cell>
        </row>
        <row r="35">
          <cell r="D35" t="str">
            <v>改装手册箱（30分钟）</v>
          </cell>
          <cell r="I35">
            <v>2.34375E-2</v>
          </cell>
        </row>
        <row r="36">
          <cell r="D36" t="str">
            <v>机油箱（30分钟）</v>
          </cell>
          <cell r="I36">
            <v>2.34375E-2</v>
          </cell>
        </row>
        <row r="37">
          <cell r="D37" t="str">
            <v>钞票箱（2小时）</v>
          </cell>
          <cell r="I37">
            <v>9.375E-2</v>
          </cell>
        </row>
        <row r="38">
          <cell r="D38" t="str">
            <v>改装手册箱（2小时）</v>
          </cell>
          <cell r="I38">
            <v>9.375E-2</v>
          </cell>
        </row>
        <row r="39">
          <cell r="D39" t="str">
            <v>机油箱（2小时）</v>
          </cell>
          <cell r="I39">
            <v>9.375E-2</v>
          </cell>
        </row>
        <row r="40">
          <cell r="D40" t="str">
            <v>钞票箱（8小时）</v>
          </cell>
          <cell r="I40">
            <v>0.375</v>
          </cell>
        </row>
        <row r="41">
          <cell r="D41" t="str">
            <v>改装手册箱（8小时）</v>
          </cell>
          <cell r="I41">
            <v>0.375</v>
          </cell>
        </row>
        <row r="42">
          <cell r="D42" t="str">
            <v>机油箱（8小时）</v>
          </cell>
          <cell r="I42">
            <v>0.375</v>
          </cell>
        </row>
        <row r="43">
          <cell r="D43" t="str">
            <v>钞票箱（24小时）</v>
          </cell>
          <cell r="I43">
            <v>0.9375</v>
          </cell>
        </row>
        <row r="44">
          <cell r="D44" t="str">
            <v>改装手册箱（24小时）</v>
          </cell>
          <cell r="I44">
            <v>0.9375</v>
          </cell>
        </row>
        <row r="45">
          <cell r="D45" t="str">
            <v>机油箱（24小时）</v>
          </cell>
          <cell r="I45">
            <v>0.9375</v>
          </cell>
        </row>
        <row r="46">
          <cell r="D46" t="str">
            <v>钞票</v>
          </cell>
          <cell r="I46">
            <v>0</v>
          </cell>
        </row>
        <row r="47">
          <cell r="D47" t="str">
            <v>改装手册</v>
          </cell>
          <cell r="I47">
            <v>0</v>
          </cell>
        </row>
        <row r="48">
          <cell r="D48" t="str">
            <v>机油</v>
          </cell>
          <cell r="I48">
            <v>6.2500000000000001E-4</v>
          </cell>
        </row>
        <row r="49">
          <cell r="D49" t="str">
            <v>钞票（1秒）</v>
          </cell>
          <cell r="I49">
            <v>0</v>
          </cell>
        </row>
        <row r="50">
          <cell r="D50" t="str">
            <v>改装手册（1秒）</v>
          </cell>
          <cell r="I50">
            <v>0</v>
          </cell>
        </row>
        <row r="51">
          <cell r="D51" t="str">
            <v>机油（1秒）</v>
          </cell>
          <cell r="I51">
            <v>6.2500000000000001E-4</v>
          </cell>
        </row>
        <row r="54">
          <cell r="D54" t="str">
            <v>偷车钳</v>
          </cell>
          <cell r="I54">
            <v>2.6785714285714284</v>
          </cell>
        </row>
        <row r="55">
          <cell r="D55" t="str">
            <v>史诗偷车钳</v>
          </cell>
          <cell r="I55">
            <v>4.0178571428571432</v>
          </cell>
        </row>
        <row r="56">
          <cell r="D56" t="str">
            <v>限时行动偷车钳</v>
          </cell>
          <cell r="I56">
            <v>2.6785714285714284</v>
          </cell>
        </row>
        <row r="57">
          <cell r="D57" t="str">
            <v>传说偷车钳</v>
          </cell>
          <cell r="I57">
            <v>5.8928571428571432</v>
          </cell>
        </row>
        <row r="58">
          <cell r="D58" t="str">
            <v>副本门票</v>
          </cell>
          <cell r="I58">
            <v>15.202702702702704</v>
          </cell>
        </row>
        <row r="59">
          <cell r="D59" t="str">
            <v>金钞大劫案-门票</v>
          </cell>
          <cell r="I59">
            <v>2.6785714285714284</v>
          </cell>
        </row>
        <row r="60">
          <cell r="D60" t="str">
            <v>升级大行动-门票</v>
          </cell>
          <cell r="I60">
            <v>2.6785714285714284</v>
          </cell>
        </row>
        <row r="61">
          <cell r="D61" t="str">
            <v>柯尔特快车-门票</v>
          </cell>
          <cell r="I61">
            <v>2.6785714285714284</v>
          </cell>
        </row>
        <row r="62">
          <cell r="D62" t="str">
            <v>曼德尔金砖-门票</v>
          </cell>
          <cell r="I62">
            <v>2.6785714285714284</v>
          </cell>
        </row>
        <row r="63">
          <cell r="D63" t="str">
            <v>侠盗猎车手-门票</v>
          </cell>
          <cell r="I63">
            <v>2.6785714285714284</v>
          </cell>
        </row>
        <row r="64">
          <cell r="D64" t="str">
            <v>修车厂试炼-门票</v>
          </cell>
          <cell r="I64">
            <v>2.6785714285714284</v>
          </cell>
        </row>
        <row r="67">
          <cell r="D67" t="str">
            <v>稀有车卡</v>
          </cell>
          <cell r="I67">
            <v>0.53749999999999998</v>
          </cell>
        </row>
        <row r="68">
          <cell r="D68" t="str">
            <v>精英车卡</v>
          </cell>
          <cell r="I68">
            <v>5.3571428571428568</v>
          </cell>
        </row>
        <row r="69">
          <cell r="D69" t="str">
            <v>史诗车卡</v>
          </cell>
          <cell r="I69">
            <v>37.5</v>
          </cell>
        </row>
        <row r="70">
          <cell r="D70" t="str">
            <v>神魔车卡</v>
          </cell>
          <cell r="I70">
            <v>125</v>
          </cell>
        </row>
        <row r="71">
          <cell r="D71" t="str">
            <v>精英拆车件</v>
          </cell>
          <cell r="I71">
            <v>5.3571428571428568</v>
          </cell>
        </row>
        <row r="72">
          <cell r="D72" t="str">
            <v>史诗拆车件</v>
          </cell>
          <cell r="I72">
            <v>37.5</v>
          </cell>
        </row>
        <row r="73">
          <cell r="D73" t="str">
            <v>神魔拆车件</v>
          </cell>
          <cell r="I73">
            <v>125</v>
          </cell>
        </row>
        <row r="74">
          <cell r="D74" t="str">
            <v>精英级零件</v>
          </cell>
          <cell r="I74">
            <v>0.125</v>
          </cell>
        </row>
        <row r="75">
          <cell r="D75" t="str">
            <v>史诗级零件</v>
          </cell>
          <cell r="I75">
            <v>0.78125</v>
          </cell>
        </row>
        <row r="76">
          <cell r="D76" t="str">
            <v>神魔级零件</v>
          </cell>
          <cell r="I76">
            <v>2.2321428571428572</v>
          </cell>
        </row>
        <row r="77">
          <cell r="D77" t="str">
            <v>阵营改装件</v>
          </cell>
          <cell r="I77">
            <v>0.53749999999999998</v>
          </cell>
        </row>
        <row r="78">
          <cell r="D78" t="str">
            <v>万能改装件</v>
          </cell>
          <cell r="I78">
            <v>0.53749999999999998</v>
          </cell>
        </row>
        <row r="81">
          <cell r="D81" t="str">
            <v>稀有装备</v>
          </cell>
          <cell r="I81">
            <v>0.5</v>
          </cell>
        </row>
        <row r="82">
          <cell r="D82" t="str">
            <v>稀有+装备</v>
          </cell>
          <cell r="I82">
            <v>0.5</v>
          </cell>
        </row>
        <row r="83">
          <cell r="D83" t="str">
            <v>精英装备</v>
          </cell>
          <cell r="I83">
            <v>2.0833333333333335</v>
          </cell>
        </row>
        <row r="84">
          <cell r="D84" t="str">
            <v>精英+装备</v>
          </cell>
          <cell r="I84">
            <v>3.5714285714285716</v>
          </cell>
        </row>
        <row r="85">
          <cell r="D85" t="str">
            <v>史诗装备</v>
          </cell>
          <cell r="I85">
            <v>13.513513513513514</v>
          </cell>
        </row>
        <row r="86">
          <cell r="D86" t="str">
            <v>史诗+装备</v>
          </cell>
          <cell r="I86">
            <v>20.27027027027027</v>
          </cell>
        </row>
        <row r="87">
          <cell r="D87" t="str">
            <v>传说装备</v>
          </cell>
          <cell r="I87">
            <v>40</v>
          </cell>
        </row>
        <row r="88">
          <cell r="D88" t="str">
            <v>传说+装备</v>
          </cell>
          <cell r="I88">
            <v>60</v>
          </cell>
        </row>
        <row r="89">
          <cell r="D89" t="str">
            <v>神话装备</v>
          </cell>
          <cell r="I89">
            <v>120</v>
          </cell>
        </row>
        <row r="90">
          <cell r="D90" t="str">
            <v>神话+装备</v>
          </cell>
          <cell r="I90">
            <v>180</v>
          </cell>
        </row>
        <row r="91">
          <cell r="D91" t="str">
            <v>巅峰装备</v>
          </cell>
          <cell r="I91">
            <v>360</v>
          </cell>
        </row>
        <row r="92">
          <cell r="D92" t="str">
            <v>巅峰+装备</v>
          </cell>
          <cell r="I92">
            <v>540</v>
          </cell>
        </row>
        <row r="95">
          <cell r="D95" t="str">
            <v>稀有装备宝箱</v>
          </cell>
          <cell r="I95">
            <v>0.5</v>
          </cell>
        </row>
        <row r="96">
          <cell r="D96" t="str">
            <v>稀有+装备宝箱</v>
          </cell>
          <cell r="I96">
            <v>0.5</v>
          </cell>
        </row>
        <row r="97">
          <cell r="D97" t="str">
            <v>精英装备宝箱</v>
          </cell>
          <cell r="I97">
            <v>2.0833333333333335</v>
          </cell>
        </row>
        <row r="98">
          <cell r="D98" t="str">
            <v>精英+装备宝箱</v>
          </cell>
          <cell r="I98">
            <v>3.5714285714285716</v>
          </cell>
        </row>
        <row r="99">
          <cell r="D99" t="str">
            <v>史诗装备宝箱</v>
          </cell>
          <cell r="I99">
            <v>13.513513513513514</v>
          </cell>
        </row>
        <row r="100">
          <cell r="D100" t="str">
            <v>史诗+装备宝箱</v>
          </cell>
          <cell r="I100">
            <v>20.27027027027027</v>
          </cell>
        </row>
        <row r="101">
          <cell r="D101" t="str">
            <v>传说装备宝箱</v>
          </cell>
          <cell r="I101">
            <v>40</v>
          </cell>
        </row>
        <row r="102">
          <cell r="D102" t="str">
            <v>传说+装备宝箱</v>
          </cell>
          <cell r="I102">
            <v>60</v>
          </cell>
        </row>
        <row r="103">
          <cell r="D103" t="str">
            <v>神话装备宝箱</v>
          </cell>
          <cell r="I103">
            <v>120</v>
          </cell>
        </row>
        <row r="104">
          <cell r="D104" t="str">
            <v>神话+装备宝箱</v>
          </cell>
          <cell r="I104">
            <v>180</v>
          </cell>
        </row>
        <row r="105">
          <cell r="D105" t="str">
            <v>巅峰装备宝箱</v>
          </cell>
          <cell r="I105">
            <v>360</v>
          </cell>
        </row>
        <row r="106">
          <cell r="D106" t="str">
            <v>巅峰+装备宝箱</v>
          </cell>
          <cell r="I106">
            <v>540</v>
          </cell>
        </row>
        <row r="109">
          <cell r="D109" t="str">
            <v>静海凝晶</v>
          </cell>
          <cell r="I109">
            <v>0.75</v>
          </cell>
        </row>
        <row r="110">
          <cell r="D110" t="str">
            <v>流金凝晶</v>
          </cell>
          <cell r="I110">
            <v>3.125</v>
          </cell>
        </row>
        <row r="111">
          <cell r="D111" t="str">
            <v>落日凝晶</v>
          </cell>
          <cell r="I111">
            <v>8.9285714285714288</v>
          </cell>
        </row>
        <row r="112">
          <cell r="D112" t="str">
            <v>流金凝晶（碎片）</v>
          </cell>
          <cell r="I112">
            <v>0.375</v>
          </cell>
        </row>
        <row r="115">
          <cell r="D115" t="str">
            <v>头像T4</v>
          </cell>
          <cell r="I115">
            <v>0</v>
          </cell>
        </row>
        <row r="116">
          <cell r="D116" t="str">
            <v>头像T3</v>
          </cell>
          <cell r="I116">
            <v>0</v>
          </cell>
        </row>
        <row r="117">
          <cell r="D117" t="str">
            <v>头像T2</v>
          </cell>
          <cell r="I117">
            <v>0</v>
          </cell>
        </row>
        <row r="118">
          <cell r="D118" t="str">
            <v>头像T1</v>
          </cell>
          <cell r="I118">
            <v>0</v>
          </cell>
        </row>
        <row r="119">
          <cell r="D119" t="str">
            <v>头像T0</v>
          </cell>
          <cell r="I119">
            <v>0</v>
          </cell>
        </row>
        <row r="122">
          <cell r="D122" t="str">
            <v>头像框T4</v>
          </cell>
          <cell r="I122">
            <v>0</v>
          </cell>
        </row>
        <row r="123">
          <cell r="D123" t="str">
            <v>头像框T3</v>
          </cell>
          <cell r="I123">
            <v>0</v>
          </cell>
        </row>
        <row r="124">
          <cell r="D124" t="str">
            <v>头像框T2</v>
          </cell>
          <cell r="I124">
            <v>0</v>
          </cell>
        </row>
        <row r="125">
          <cell r="D125" t="str">
            <v>头像框T1</v>
          </cell>
          <cell r="I125">
            <v>0</v>
          </cell>
        </row>
        <row r="126">
          <cell r="D126" t="str">
            <v>头像框T0</v>
          </cell>
          <cell r="I126">
            <v>0</v>
          </cell>
        </row>
        <row r="129">
          <cell r="D129" t="str">
            <v>名片背景T4</v>
          </cell>
          <cell r="I129">
            <v>0</v>
          </cell>
        </row>
        <row r="130">
          <cell r="D130" t="str">
            <v>名片背景T3</v>
          </cell>
          <cell r="I130">
            <v>0</v>
          </cell>
        </row>
        <row r="131">
          <cell r="D131" t="str">
            <v>名片背景T2</v>
          </cell>
          <cell r="I131">
            <v>0</v>
          </cell>
        </row>
        <row r="132">
          <cell r="D132" t="str">
            <v>名片背景T1</v>
          </cell>
          <cell r="I132">
            <v>0</v>
          </cell>
        </row>
        <row r="133">
          <cell r="D133" t="str">
            <v>名片背景T0</v>
          </cell>
          <cell r="I133">
            <v>0</v>
          </cell>
        </row>
        <row r="136">
          <cell r="D136" t="str">
            <v>皮肤T2</v>
          </cell>
          <cell r="I136">
            <v>8.0357142857142865</v>
          </cell>
        </row>
        <row r="137">
          <cell r="D137" t="str">
            <v>皮肤T1</v>
          </cell>
          <cell r="I137">
            <v>0</v>
          </cell>
        </row>
        <row r="138">
          <cell r="D138" t="str">
            <v>皮肤T0</v>
          </cell>
          <cell r="I138">
            <v>0</v>
          </cell>
        </row>
        <row r="141">
          <cell r="D141" t="str">
            <v>秘银积分</v>
          </cell>
          <cell r="I141">
            <v>0</v>
          </cell>
        </row>
        <row r="142">
          <cell r="D142" t="str">
            <v>复活药水</v>
          </cell>
          <cell r="I142">
            <v>2.0833333333333335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</row>
        <row r="5">
          <cell r="B5">
            <v>10001</v>
          </cell>
          <cell r="D5" t="str">
            <v>偷车钳</v>
          </cell>
        </row>
        <row r="6">
          <cell r="B6">
            <v>6007911999</v>
          </cell>
          <cell r="D6" t="str">
            <v>装备</v>
          </cell>
        </row>
        <row r="7">
          <cell r="B7">
            <v>6007912999</v>
          </cell>
          <cell r="D7" t="str">
            <v>装备</v>
          </cell>
        </row>
        <row r="8">
          <cell r="B8">
            <v>6007913999</v>
          </cell>
          <cell r="D8" t="str">
            <v>装备</v>
          </cell>
        </row>
        <row r="9">
          <cell r="B9">
            <v>6007914999</v>
          </cell>
          <cell r="D9" t="str">
            <v>装备</v>
          </cell>
        </row>
        <row r="10">
          <cell r="B10">
            <v>6007921999</v>
          </cell>
          <cell r="D10" t="str">
            <v>装备</v>
          </cell>
        </row>
        <row r="11">
          <cell r="B11">
            <v>6007922999</v>
          </cell>
          <cell r="D11" t="str">
            <v>装备</v>
          </cell>
        </row>
        <row r="12">
          <cell r="B12">
            <v>6007923999</v>
          </cell>
          <cell r="D12" t="str">
            <v>装备</v>
          </cell>
        </row>
        <row r="13">
          <cell r="B13">
            <v>6007924999</v>
          </cell>
          <cell r="D13" t="str">
            <v>装备</v>
          </cell>
        </row>
        <row r="14">
          <cell r="B14">
            <v>6007931999</v>
          </cell>
          <cell r="D14" t="str">
            <v>装备</v>
          </cell>
        </row>
        <row r="15">
          <cell r="B15">
            <v>6007932999</v>
          </cell>
          <cell r="D15" t="str">
            <v>装备</v>
          </cell>
        </row>
        <row r="16">
          <cell r="B16">
            <v>6007933999</v>
          </cell>
          <cell r="D16" t="str">
            <v>装备</v>
          </cell>
        </row>
        <row r="17">
          <cell r="B17">
            <v>6007934999</v>
          </cell>
          <cell r="D17" t="str">
            <v>装备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6001011001</v>
          </cell>
          <cell r="D19" t="str">
            <v>装备</v>
          </cell>
        </row>
        <row r="20">
          <cell r="B20">
            <v>6001012001</v>
          </cell>
          <cell r="D20" t="str">
            <v>装备</v>
          </cell>
        </row>
        <row r="21">
          <cell r="B21">
            <v>6001013001</v>
          </cell>
          <cell r="D21" t="str">
            <v>装备</v>
          </cell>
        </row>
        <row r="22">
          <cell r="B22">
            <v>6001014001</v>
          </cell>
          <cell r="D22" t="str">
            <v>装备</v>
          </cell>
        </row>
        <row r="23">
          <cell r="B23">
            <v>6001021001</v>
          </cell>
          <cell r="D23" t="str">
            <v>装备</v>
          </cell>
        </row>
        <row r="24">
          <cell r="B24">
            <v>6001022001</v>
          </cell>
          <cell r="D24" t="str">
            <v>装备</v>
          </cell>
        </row>
        <row r="25">
          <cell r="B25">
            <v>6001023001</v>
          </cell>
          <cell r="D25" t="str">
            <v>装备</v>
          </cell>
        </row>
        <row r="26">
          <cell r="B26">
            <v>6001024001</v>
          </cell>
          <cell r="D26" t="str">
            <v>装备</v>
          </cell>
        </row>
        <row r="27">
          <cell r="B27">
            <v>6001031001</v>
          </cell>
          <cell r="D27" t="str">
            <v>装备</v>
          </cell>
        </row>
        <row r="28">
          <cell r="B28">
            <v>6001032001</v>
          </cell>
          <cell r="D28" t="str">
            <v>装备</v>
          </cell>
        </row>
        <row r="29">
          <cell r="B29">
            <v>6001033001</v>
          </cell>
          <cell r="D29" t="str">
            <v>装备</v>
          </cell>
        </row>
        <row r="30">
          <cell r="B30">
            <v>6001034001</v>
          </cell>
          <cell r="D30" t="str">
            <v>装备</v>
          </cell>
        </row>
        <row r="31">
          <cell r="B31">
            <v>6001111001</v>
          </cell>
          <cell r="D31" t="str">
            <v>装备</v>
          </cell>
        </row>
        <row r="32">
          <cell r="B32">
            <v>6001112001</v>
          </cell>
          <cell r="D32" t="str">
            <v>装备</v>
          </cell>
        </row>
        <row r="33">
          <cell r="B33">
            <v>6001113001</v>
          </cell>
          <cell r="D33" t="str">
            <v>装备</v>
          </cell>
        </row>
        <row r="34">
          <cell r="B34">
            <v>6001114001</v>
          </cell>
          <cell r="D34" t="str">
            <v>装备</v>
          </cell>
        </row>
        <row r="35">
          <cell r="B35">
            <v>6001121001</v>
          </cell>
          <cell r="D35" t="str">
            <v>装备</v>
          </cell>
        </row>
        <row r="36">
          <cell r="B36">
            <v>6001122001</v>
          </cell>
          <cell r="D36" t="str">
            <v>装备</v>
          </cell>
        </row>
        <row r="37">
          <cell r="B37">
            <v>6001123001</v>
          </cell>
          <cell r="D37" t="str">
            <v>装备</v>
          </cell>
        </row>
        <row r="38">
          <cell r="B38">
            <v>6001124001</v>
          </cell>
          <cell r="D38" t="str">
            <v>装备</v>
          </cell>
        </row>
        <row r="39">
          <cell r="B39">
            <v>6001131001</v>
          </cell>
          <cell r="D39" t="str">
            <v>装备</v>
          </cell>
        </row>
        <row r="40">
          <cell r="B40">
            <v>6001132001</v>
          </cell>
          <cell r="D40" t="str">
            <v>装备</v>
          </cell>
        </row>
        <row r="41">
          <cell r="B41">
            <v>6001133001</v>
          </cell>
          <cell r="D41" t="str">
            <v>装备</v>
          </cell>
        </row>
        <row r="42">
          <cell r="B42">
            <v>6001134001</v>
          </cell>
          <cell r="D42" t="str">
            <v>装备</v>
          </cell>
        </row>
        <row r="43">
          <cell r="B43">
            <v>6001211001</v>
          </cell>
          <cell r="D43" t="str">
            <v>装备</v>
          </cell>
        </row>
        <row r="44">
          <cell r="B44">
            <v>6001212001</v>
          </cell>
          <cell r="D44" t="str">
            <v>装备</v>
          </cell>
        </row>
        <row r="45">
          <cell r="B45">
            <v>6001213001</v>
          </cell>
          <cell r="D45" t="str">
            <v>装备</v>
          </cell>
        </row>
        <row r="46">
          <cell r="B46">
            <v>6001214001</v>
          </cell>
          <cell r="D46" t="str">
            <v>装备</v>
          </cell>
        </row>
        <row r="47">
          <cell r="B47">
            <v>6001221001</v>
          </cell>
          <cell r="D47" t="str">
            <v>装备</v>
          </cell>
        </row>
        <row r="48">
          <cell r="B48">
            <v>6001222001</v>
          </cell>
          <cell r="D48" t="str">
            <v>装备</v>
          </cell>
        </row>
        <row r="49">
          <cell r="B49">
            <v>6001223001</v>
          </cell>
          <cell r="D49" t="str">
            <v>装备</v>
          </cell>
        </row>
        <row r="50">
          <cell r="B50">
            <v>6001224001</v>
          </cell>
          <cell r="D50" t="str">
            <v>装备</v>
          </cell>
        </row>
        <row r="51">
          <cell r="B51">
            <v>6001231001</v>
          </cell>
          <cell r="D51" t="str">
            <v>装备</v>
          </cell>
        </row>
        <row r="52">
          <cell r="B52">
            <v>6001232001</v>
          </cell>
          <cell r="D52" t="str">
            <v>装备</v>
          </cell>
        </row>
        <row r="53">
          <cell r="B53">
            <v>6001233001</v>
          </cell>
          <cell r="D53" t="str">
            <v>装备</v>
          </cell>
        </row>
        <row r="54">
          <cell r="B54">
            <v>6001234001</v>
          </cell>
          <cell r="D54" t="str">
            <v>装备</v>
          </cell>
        </row>
        <row r="55">
          <cell r="B55">
            <v>6001311001</v>
          </cell>
          <cell r="D55" t="str">
            <v>装备</v>
          </cell>
        </row>
        <row r="56">
          <cell r="B56">
            <v>6001312001</v>
          </cell>
          <cell r="D56" t="str">
            <v>装备</v>
          </cell>
        </row>
        <row r="57">
          <cell r="B57">
            <v>6001313001</v>
          </cell>
          <cell r="D57" t="str">
            <v>装备</v>
          </cell>
        </row>
        <row r="58">
          <cell r="B58">
            <v>6001314001</v>
          </cell>
          <cell r="D58" t="str">
            <v>装备</v>
          </cell>
        </row>
        <row r="59">
          <cell r="B59">
            <v>6001321001</v>
          </cell>
          <cell r="D59" t="str">
            <v>装备</v>
          </cell>
        </row>
        <row r="60">
          <cell r="B60">
            <v>6001322001</v>
          </cell>
          <cell r="D60" t="str">
            <v>装备</v>
          </cell>
        </row>
        <row r="61">
          <cell r="B61">
            <v>6001323001</v>
          </cell>
          <cell r="D61" t="str">
            <v>装备</v>
          </cell>
        </row>
        <row r="62">
          <cell r="B62">
            <v>6001324001</v>
          </cell>
          <cell r="D62" t="str">
            <v>装备</v>
          </cell>
        </row>
        <row r="63">
          <cell r="B63">
            <v>6001331001</v>
          </cell>
          <cell r="D63" t="str">
            <v>装备</v>
          </cell>
        </row>
        <row r="64">
          <cell r="B64">
            <v>6001332001</v>
          </cell>
          <cell r="D64" t="str">
            <v>装备</v>
          </cell>
        </row>
        <row r="65">
          <cell r="B65">
            <v>6001333001</v>
          </cell>
          <cell r="D65" t="str">
            <v>装备</v>
          </cell>
        </row>
        <row r="66">
          <cell r="B66">
            <v>6001334001</v>
          </cell>
          <cell r="D66" t="str">
            <v>装备</v>
          </cell>
        </row>
        <row r="67">
          <cell r="B67">
            <v>6001411001</v>
          </cell>
          <cell r="D67" t="str">
            <v>装备</v>
          </cell>
        </row>
        <row r="68">
          <cell r="B68">
            <v>6001412001</v>
          </cell>
          <cell r="D68" t="str">
            <v>装备</v>
          </cell>
        </row>
        <row r="69">
          <cell r="B69">
            <v>6001413001</v>
          </cell>
          <cell r="D69" t="str">
            <v>装备</v>
          </cell>
        </row>
        <row r="70">
          <cell r="B70">
            <v>6001414001</v>
          </cell>
          <cell r="D70" t="str">
            <v>装备</v>
          </cell>
        </row>
        <row r="71">
          <cell r="B71">
            <v>6001421001</v>
          </cell>
          <cell r="D71" t="str">
            <v>装备</v>
          </cell>
        </row>
        <row r="72">
          <cell r="B72">
            <v>6001422001</v>
          </cell>
          <cell r="D72" t="str">
            <v>装备</v>
          </cell>
        </row>
        <row r="73">
          <cell r="B73">
            <v>6001423001</v>
          </cell>
          <cell r="D73" t="str">
            <v>装备</v>
          </cell>
        </row>
        <row r="74">
          <cell r="B74">
            <v>6001424001</v>
          </cell>
          <cell r="D74" t="str">
            <v>装备</v>
          </cell>
        </row>
        <row r="75">
          <cell r="B75">
            <v>6001431001</v>
          </cell>
          <cell r="D75" t="str">
            <v>装备</v>
          </cell>
        </row>
        <row r="76">
          <cell r="B76">
            <v>6001432001</v>
          </cell>
          <cell r="D76" t="str">
            <v>装备</v>
          </cell>
        </row>
        <row r="77">
          <cell r="B77">
            <v>6001433001</v>
          </cell>
          <cell r="D77" t="str">
            <v>装备</v>
          </cell>
        </row>
        <row r="78">
          <cell r="B78">
            <v>6001434001</v>
          </cell>
          <cell r="D78" t="str">
            <v>装备</v>
          </cell>
        </row>
        <row r="79">
          <cell r="B79">
            <v>6001911001</v>
          </cell>
          <cell r="D79" t="str">
            <v>装备</v>
          </cell>
        </row>
        <row r="80">
          <cell r="B80">
            <v>6001912001</v>
          </cell>
          <cell r="D80" t="str">
            <v>装备</v>
          </cell>
        </row>
        <row r="81">
          <cell r="B81">
            <v>6001913001</v>
          </cell>
          <cell r="D81" t="str">
            <v>装备</v>
          </cell>
        </row>
        <row r="82">
          <cell r="B82">
            <v>6001914001</v>
          </cell>
          <cell r="D82" t="str">
            <v>装备</v>
          </cell>
        </row>
        <row r="83">
          <cell r="B83">
            <v>6001921001</v>
          </cell>
          <cell r="D83" t="str">
            <v>装备</v>
          </cell>
        </row>
        <row r="84">
          <cell r="B84">
            <v>6001922001</v>
          </cell>
          <cell r="D84" t="str">
            <v>装备</v>
          </cell>
        </row>
        <row r="85">
          <cell r="B85">
            <v>6001923001</v>
          </cell>
          <cell r="D85" t="str">
            <v>装备</v>
          </cell>
        </row>
        <row r="86">
          <cell r="B86">
            <v>6001924001</v>
          </cell>
          <cell r="D86" t="str">
            <v>装备</v>
          </cell>
        </row>
        <row r="87">
          <cell r="B87">
            <v>6001931001</v>
          </cell>
          <cell r="D87" t="str">
            <v>装备</v>
          </cell>
        </row>
        <row r="88">
          <cell r="B88">
            <v>6001932001</v>
          </cell>
          <cell r="D88" t="str">
            <v>装备</v>
          </cell>
        </row>
        <row r="89">
          <cell r="B89">
            <v>6001933001</v>
          </cell>
          <cell r="D89" t="str">
            <v>装备</v>
          </cell>
        </row>
        <row r="90">
          <cell r="B90">
            <v>6001934001</v>
          </cell>
          <cell r="D90" t="str">
            <v>装备</v>
          </cell>
        </row>
        <row r="91">
          <cell r="B91">
            <v>6002011010</v>
          </cell>
          <cell r="D91" t="str">
            <v>装备</v>
          </cell>
        </row>
        <row r="92">
          <cell r="B92">
            <v>6002012010</v>
          </cell>
          <cell r="D92" t="str">
            <v>装备</v>
          </cell>
        </row>
        <row r="93">
          <cell r="B93">
            <v>6002013010</v>
          </cell>
          <cell r="D93" t="str">
            <v>装备</v>
          </cell>
        </row>
        <row r="94">
          <cell r="B94">
            <v>6002014010</v>
          </cell>
          <cell r="D94" t="str">
            <v>装备</v>
          </cell>
        </row>
        <row r="95">
          <cell r="B95">
            <v>6002021010</v>
          </cell>
          <cell r="D95" t="str">
            <v>装备</v>
          </cell>
        </row>
        <row r="96">
          <cell r="B96">
            <v>6002022010</v>
          </cell>
          <cell r="D96" t="str">
            <v>装备</v>
          </cell>
        </row>
        <row r="97">
          <cell r="B97">
            <v>6002023010</v>
          </cell>
          <cell r="D97" t="str">
            <v>装备</v>
          </cell>
        </row>
        <row r="98">
          <cell r="B98">
            <v>6002024010</v>
          </cell>
          <cell r="D98" t="str">
            <v>装备</v>
          </cell>
        </row>
        <row r="99">
          <cell r="B99">
            <v>6002031010</v>
          </cell>
          <cell r="D99" t="str">
            <v>装备</v>
          </cell>
        </row>
        <row r="100">
          <cell r="B100">
            <v>6002032010</v>
          </cell>
          <cell r="D100" t="str">
            <v>装备</v>
          </cell>
        </row>
        <row r="101">
          <cell r="B101">
            <v>6002033010</v>
          </cell>
          <cell r="D101" t="str">
            <v>装备</v>
          </cell>
        </row>
        <row r="102">
          <cell r="B102">
            <v>6002034010</v>
          </cell>
          <cell r="D102" t="str">
            <v>装备</v>
          </cell>
        </row>
        <row r="103">
          <cell r="B103">
            <v>6002111010</v>
          </cell>
          <cell r="D103" t="str">
            <v>装备</v>
          </cell>
        </row>
        <row r="104">
          <cell r="B104">
            <v>6002112010</v>
          </cell>
          <cell r="D104" t="str">
            <v>装备</v>
          </cell>
        </row>
        <row r="105">
          <cell r="B105">
            <v>6002113010</v>
          </cell>
          <cell r="D105" t="str">
            <v>装备</v>
          </cell>
        </row>
        <row r="106">
          <cell r="B106">
            <v>6002114010</v>
          </cell>
          <cell r="D106" t="str">
            <v>装备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  <cell r="D899" t="str">
            <v>毒蝎女王</v>
          </cell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  <cell r="D901"/>
        </row>
        <row r="902">
          <cell r="B902">
            <v>140004</v>
          </cell>
          <cell r="D902" t="str">
            <v>噜噜</v>
          </cell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  <cell r="D904" t="str">
            <v>阿德</v>
          </cell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  <cell r="D909" t="str">
            <v>卢修斯</v>
          </cell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  <cell r="D912" t="str">
            <v>波尼</v>
          </cell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  <cell r="D914" t="str">
            <v>埃隆</v>
          </cell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  <cell r="D916" t="str">
            <v>婆婆</v>
          </cell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  <cell r="D920" t="str">
            <v>卡卡</v>
          </cell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  <cell r="D922"/>
        </row>
        <row r="923">
          <cell r="B923">
            <v>141005</v>
          </cell>
          <cell r="D923" t="str">
            <v>雪女</v>
          </cell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  <cell r="D925" t="str">
            <v>维纶</v>
          </cell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  <cell r="D928" t="str">
            <v>骨王</v>
          </cell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  <cell r="D930"/>
        </row>
        <row r="931">
          <cell r="B931">
            <v>141013</v>
          </cell>
          <cell r="D931"/>
        </row>
        <row r="932">
          <cell r="B932">
            <v>141014</v>
          </cell>
          <cell r="D932" t="str">
            <v>骨蛇</v>
          </cell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  <cell r="D934"/>
        </row>
        <row r="935">
          <cell r="B935">
            <v>141017</v>
          </cell>
          <cell r="D935" t="str">
            <v>老羊</v>
          </cell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  <cell r="D938" t="str">
            <v>泥路狂徒</v>
          </cell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  <cell r="D940" t="str">
            <v>街头恶霸</v>
          </cell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90100</v>
          </cell>
          <cell r="D993" t="str">
            <v>副本门票</v>
          </cell>
        </row>
        <row r="994">
          <cell r="B994">
            <v>90101</v>
          </cell>
          <cell r="D994" t="str">
            <v>金钞大劫案-门票</v>
          </cell>
        </row>
        <row r="995">
          <cell r="B995">
            <v>90102</v>
          </cell>
          <cell r="D995" t="str">
            <v>升级大行动-门票</v>
          </cell>
        </row>
        <row r="996">
          <cell r="B996">
            <v>90103</v>
          </cell>
          <cell r="D996" t="str">
            <v>柯尔特快车-门票</v>
          </cell>
        </row>
        <row r="997">
          <cell r="B997">
            <v>90104</v>
          </cell>
          <cell r="D997" t="str">
            <v>曼德尔金砖-门票</v>
          </cell>
        </row>
        <row r="998">
          <cell r="B998">
            <v>90105</v>
          </cell>
          <cell r="D998" t="str">
            <v>侠盗猎车手-门票</v>
          </cell>
        </row>
        <row r="999">
          <cell r="B999">
            <v>90106</v>
          </cell>
          <cell r="D999" t="str">
            <v>修车厂试炼-门票</v>
          </cell>
        </row>
        <row r="1000">
          <cell r="B1000">
            <v>100001</v>
          </cell>
          <cell r="D1000"/>
        </row>
        <row r="1001">
          <cell r="B1001">
            <v>100002</v>
          </cell>
          <cell r="D1001" t="str">
            <v>毒蝎女王（火炮）</v>
          </cell>
        </row>
        <row r="1002">
          <cell r="B1002">
            <v>100003</v>
          </cell>
          <cell r="D1002" t="str">
            <v>男主头像</v>
          </cell>
        </row>
        <row r="1003">
          <cell r="B1003">
            <v>100004</v>
          </cell>
          <cell r="D1003" t="str">
            <v>钢铁拓荒（噜噜）</v>
          </cell>
        </row>
        <row r="1004">
          <cell r="B1004">
            <v>10100001</v>
          </cell>
          <cell r="D1004" t="str">
            <v>男主头像</v>
          </cell>
        </row>
        <row r="1005">
          <cell r="B1005">
            <v>10140101</v>
          </cell>
          <cell r="D1005" t="str">
            <v>钢铁拓荒（噜噜）</v>
          </cell>
        </row>
        <row r="1006">
          <cell r="B1006">
            <v>10140102</v>
          </cell>
          <cell r="D1006" t="str">
            <v>战争钻机(狮子)</v>
          </cell>
        </row>
        <row r="1007">
          <cell r="B1007">
            <v>10140103</v>
          </cell>
          <cell r="D1007" t="str">
            <v>迅影甲虫</v>
          </cell>
        </row>
        <row r="1008">
          <cell r="B1008">
            <v>10140104</v>
          </cell>
          <cell r="D1008" t="str">
            <v>战争钻机(狮子)</v>
          </cell>
        </row>
        <row r="1009">
          <cell r="B1009">
            <v>10140105</v>
          </cell>
          <cell r="D1009" t="str">
            <v>钞能大亨（罗万）</v>
          </cell>
        </row>
        <row r="1010">
          <cell r="B1010">
            <v>10140106</v>
          </cell>
          <cell r="D1010" t="str">
            <v>爆燃热火(米瑞尔)</v>
          </cell>
        </row>
        <row r="1011">
          <cell r="B1011">
            <v>10140107</v>
          </cell>
          <cell r="D1011" t="str">
            <v>光盾守护者(尼汝)</v>
          </cell>
        </row>
        <row r="1012">
          <cell r="B1012">
            <v>10140108</v>
          </cell>
          <cell r="D1012" t="str">
            <v>404终结者（卢修斯）</v>
          </cell>
        </row>
        <row r="1013">
          <cell r="B1013">
            <v>10140109</v>
          </cell>
          <cell r="D1013" t="str">
            <v>光盾守护者(尼汝)</v>
          </cell>
        </row>
        <row r="1014">
          <cell r="B1014">
            <v>10140110</v>
          </cell>
          <cell r="D1014"/>
        </row>
        <row r="1015">
          <cell r="B1015">
            <v>10140111</v>
          </cell>
          <cell r="D1015" t="str">
            <v>故障射线(波尼)</v>
          </cell>
        </row>
        <row r="1016">
          <cell r="B1016">
            <v>10140112</v>
          </cell>
          <cell r="D1016"/>
        </row>
        <row r="1017">
          <cell r="B1017">
            <v>10140113</v>
          </cell>
          <cell r="D1017" t="str">
            <v>赛博猛禽</v>
          </cell>
        </row>
        <row r="1018">
          <cell r="B1018">
            <v>10140114</v>
          </cell>
          <cell r="D1018" t="str">
            <v>地狱拉面车</v>
          </cell>
        </row>
        <row r="1019">
          <cell r="B1019">
            <v>10140115</v>
          </cell>
          <cell r="D1019" t="str">
            <v>荒漠保镖</v>
          </cell>
        </row>
        <row r="1020">
          <cell r="B1020">
            <v>10140116</v>
          </cell>
          <cell r="D1020" t="str">
            <v>地狱拉面车</v>
          </cell>
        </row>
        <row r="1021">
          <cell r="B1021">
            <v>10141001</v>
          </cell>
          <cell r="D1021" t="str">
            <v>极速救援（阿薰和蒙蒙）</v>
          </cell>
        </row>
        <row r="1022">
          <cell r="B1022">
            <v>10141002</v>
          </cell>
          <cell r="D1022" t="str">
            <v>钢铁拓荒(卡卡)</v>
          </cell>
        </row>
        <row r="1023">
          <cell r="B1023">
            <v>10141003</v>
          </cell>
          <cell r="D1023" t="str">
            <v>钢铁拓荒(卡卡)</v>
          </cell>
        </row>
        <row r="1024">
          <cell r="B1024">
            <v>10141004</v>
          </cell>
          <cell r="D1024" t="str">
            <v>摇滚狂飙(雪女)</v>
          </cell>
        </row>
        <row r="1025">
          <cell r="B1025">
            <v>10141005</v>
          </cell>
          <cell r="D1025" t="str">
            <v>摇滚狂飙(雪女)</v>
          </cell>
        </row>
        <row r="1026">
          <cell r="B1026">
            <v>10141006</v>
          </cell>
          <cell r="D1026" t="str">
            <v>摇滚狂飙(雪女)</v>
          </cell>
        </row>
        <row r="1027">
          <cell r="B1027">
            <v>10141007</v>
          </cell>
          <cell r="D1027" t="str">
            <v>野牛征服者（水法）</v>
          </cell>
        </row>
        <row r="1028">
          <cell r="B1028">
            <v>10141008</v>
          </cell>
          <cell r="D1028" t="str">
            <v>炫彩青空-维纶</v>
          </cell>
        </row>
        <row r="1029">
          <cell r="B1029">
            <v>10141009</v>
          </cell>
          <cell r="D1029" t="str">
            <v>野牛征服者（水法）</v>
          </cell>
        </row>
        <row r="1030">
          <cell r="B1030">
            <v>10141010</v>
          </cell>
          <cell r="D1030" t="str">
            <v>执剑堡垒（骨王）</v>
          </cell>
        </row>
        <row r="1031">
          <cell r="B1031">
            <v>10141011</v>
          </cell>
          <cell r="D1031" t="str">
            <v>执剑堡垒（骨王）</v>
          </cell>
        </row>
        <row r="1032">
          <cell r="B1032">
            <v>10141012</v>
          </cell>
          <cell r="D1032"/>
        </row>
        <row r="1033">
          <cell r="B1033">
            <v>10141013</v>
          </cell>
          <cell r="D1033" t="str">
            <v>星际叛军（维珀里安）</v>
          </cell>
        </row>
        <row r="1034">
          <cell r="B1034">
            <v>10141014</v>
          </cell>
          <cell r="D1034" t="str">
            <v>星际叛军（维珀里安）</v>
          </cell>
        </row>
        <row r="1035">
          <cell r="B1035">
            <v>10141015</v>
          </cell>
          <cell r="D1035" t="str">
            <v>星际叛军（维珀里安）</v>
          </cell>
        </row>
        <row r="1036">
          <cell r="B1036">
            <v>10141016</v>
          </cell>
          <cell r="D1036" t="str">
            <v>幻影86</v>
          </cell>
        </row>
        <row r="1037">
          <cell r="B1037">
            <v>10141017</v>
          </cell>
          <cell r="D1037" t="str">
            <v>撼地者</v>
          </cell>
        </row>
        <row r="1038">
          <cell r="B1038">
            <v>10141018</v>
          </cell>
          <cell r="D1038" t="str">
            <v>幻影86</v>
          </cell>
        </row>
        <row r="1039">
          <cell r="B1039">
            <v>10141019</v>
          </cell>
          <cell r="D1039" t="str">
            <v>撼地者</v>
          </cell>
        </row>
        <row r="1040">
          <cell r="B1040">
            <v>10141020</v>
          </cell>
          <cell r="D1040" t="str">
            <v>泥路狂徒</v>
          </cell>
        </row>
        <row r="1041">
          <cell r="B1041">
            <v>10143001</v>
          </cell>
          <cell r="D1041" t="str">
            <v>泥路狂徒</v>
          </cell>
        </row>
        <row r="1042">
          <cell r="B1042">
            <v>10143002</v>
          </cell>
          <cell r="D1042" t="str">
            <v>铁面疯狗</v>
          </cell>
        </row>
        <row r="1043">
          <cell r="B1043">
            <v>10143003</v>
          </cell>
          <cell r="D1043" t="str">
            <v>街头恶霸</v>
          </cell>
        </row>
        <row r="1044">
          <cell r="B1044">
            <v>10143004</v>
          </cell>
          <cell r="D1044" t="str">
            <v>铁面疯狗</v>
          </cell>
        </row>
        <row r="1045">
          <cell r="B1045">
            <v>10143005</v>
          </cell>
          <cell r="D1045" t="str">
            <v>救援先锋</v>
          </cell>
        </row>
        <row r="1046">
          <cell r="B1046">
            <v>110001</v>
          </cell>
          <cell r="D1046" t="str">
            <v>默认头像框-男主</v>
          </cell>
        </row>
        <row r="1047">
          <cell r="B1047">
            <v>110002</v>
          </cell>
          <cell r="D1047" t="str">
            <v>头像框T3-竞技场-王者2</v>
          </cell>
        </row>
        <row r="1048">
          <cell r="B1048">
            <v>110003</v>
          </cell>
          <cell r="D1048" t="str">
            <v>头像框T2-竞技场-王者3</v>
          </cell>
        </row>
        <row r="1049">
          <cell r="B1049">
            <v>110004</v>
          </cell>
          <cell r="D1049" t="str">
            <v>头像框T1-竞技场-王者4</v>
          </cell>
        </row>
        <row r="1050">
          <cell r="B1050">
            <v>110005</v>
          </cell>
          <cell r="D1050" t="str">
            <v>头像框T3-冲锋之旅</v>
          </cell>
        </row>
        <row r="1051">
          <cell r="B1051">
            <v>110006</v>
          </cell>
          <cell r="D1051" t="str">
            <v>头像框T2-Boss-前5名</v>
          </cell>
        </row>
        <row r="1052">
          <cell r="B1052">
            <v>110007</v>
          </cell>
          <cell r="D1052" t="str">
            <v>头像框T1-Boss-前3名</v>
          </cell>
        </row>
        <row r="1053">
          <cell r="B1053">
            <v>120001</v>
          </cell>
          <cell r="D1053" t="str">
            <v>默认名片背景-男主</v>
          </cell>
        </row>
        <row r="1054">
          <cell r="B1054">
            <v>120002</v>
          </cell>
          <cell r="D1054" t="str">
            <v>名片背景T3-冲锋之旅</v>
          </cell>
        </row>
        <row r="1055">
          <cell r="B1055">
            <v>120003</v>
          </cell>
          <cell r="D1055" t="str">
            <v>名片背景T1-竞技场-王者4</v>
          </cell>
        </row>
        <row r="1056">
          <cell r="B1056">
            <v>120004</v>
          </cell>
          <cell r="D1056" t="str">
            <v>名片背景T1-Boss-前3名</v>
          </cell>
        </row>
        <row r="1057">
          <cell r="B1057">
            <v>6000000001</v>
          </cell>
          <cell r="D1057" t="str">
            <v>装备展示-稀有</v>
          </cell>
        </row>
        <row r="1058">
          <cell r="B1058">
            <v>6000000002</v>
          </cell>
          <cell r="D1058" t="str">
            <v>装备展示-精英</v>
          </cell>
        </row>
        <row r="1059">
          <cell r="B1059">
            <v>6000000003</v>
          </cell>
          <cell r="D1059" t="str">
            <v>装备展示-史诗</v>
          </cell>
        </row>
        <row r="1060">
          <cell r="B1060">
            <v>6000000004</v>
          </cell>
          <cell r="D1060" t="str">
            <v>装备展示-传说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1"/>
  <sheetViews>
    <sheetView tabSelected="1" zoomScaleNormal="100" workbookViewId="0">
      <pane xSplit="3" ySplit="4" topLeftCell="E5" activePane="bottomRight" state="frozen"/>
      <selection activeCell="D7" sqref="D7"/>
      <selection pane="topRight"/>
      <selection pane="bottomLeft"/>
      <selection pane="bottomRight" activeCell="E17" sqref="E17"/>
    </sheetView>
  </sheetViews>
  <sheetFormatPr defaultColWidth="9" defaultRowHeight="14.25" x14ac:dyDescent="0.2"/>
  <cols>
    <col min="1" max="1" width="7.875" style="2" customWidth="1"/>
    <col min="2" max="2" width="8.875" style="2" customWidth="1"/>
    <col min="3" max="3" width="30.125" style="2" customWidth="1"/>
    <col min="4" max="4" width="92.625" style="2" customWidth="1"/>
    <col min="5" max="5" width="31.625" style="2" bestFit="1" customWidth="1"/>
    <col min="6" max="6" width="30.5" style="2" bestFit="1" customWidth="1"/>
    <col min="7" max="7" width="34.75" style="2" customWidth="1"/>
    <col min="8" max="8" width="15.875" style="2" customWidth="1"/>
    <col min="9" max="9" width="33" style="1" customWidth="1"/>
    <col min="10" max="16384" width="9" style="1"/>
  </cols>
  <sheetData>
    <row r="1" spans="1:9" x14ac:dyDescent="0.2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</row>
    <row r="2" spans="1:9" x14ac:dyDescent="0.2">
      <c r="A2" s="3" t="s">
        <v>9</v>
      </c>
      <c r="B2" s="3" t="s">
        <v>9</v>
      </c>
      <c r="C2" s="3" t="s">
        <v>10</v>
      </c>
      <c r="D2" s="4" t="s">
        <v>11</v>
      </c>
      <c r="E2" s="3" t="s">
        <v>10</v>
      </c>
      <c r="F2" s="3" t="s">
        <v>10</v>
      </c>
      <c r="G2" s="3" t="s">
        <v>12</v>
      </c>
      <c r="H2" s="3" t="s">
        <v>9</v>
      </c>
      <c r="I2" s="5" t="s">
        <v>9</v>
      </c>
    </row>
    <row r="3" spans="1:9" x14ac:dyDescent="0.2">
      <c r="A3" s="3" t="s">
        <v>13</v>
      </c>
      <c r="B3" s="6" t="s">
        <v>14</v>
      </c>
      <c r="C3" s="3" t="s">
        <v>15</v>
      </c>
      <c r="D3" s="4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5" t="s">
        <v>21</v>
      </c>
    </row>
    <row r="4" spans="1:9" s="7" customFormat="1" ht="71.25" customHeight="1" x14ac:dyDescent="0.2">
      <c r="A4" s="6" t="s">
        <v>22</v>
      </c>
      <c r="B4" s="6" t="s">
        <v>14</v>
      </c>
      <c r="C4" s="3" t="s">
        <v>15</v>
      </c>
      <c r="D4" s="8" t="s">
        <v>341</v>
      </c>
      <c r="E4" s="6" t="s">
        <v>23</v>
      </c>
      <c r="F4" s="6" t="s">
        <v>23</v>
      </c>
      <c r="G4" s="6" t="s">
        <v>24</v>
      </c>
      <c r="H4" s="6" t="s">
        <v>25</v>
      </c>
      <c r="I4" s="9" t="s">
        <v>26</v>
      </c>
    </row>
    <row r="5" spans="1:9" x14ac:dyDescent="0.2">
      <c r="A5" s="22" t="s">
        <v>336</v>
      </c>
      <c r="B5" s="6"/>
      <c r="C5" s="3"/>
      <c r="D5" s="4"/>
      <c r="E5" s="3"/>
      <c r="F5" s="3"/>
      <c r="G5" s="3"/>
      <c r="H5" s="3"/>
      <c r="I5" s="5"/>
    </row>
    <row r="6" spans="1:9" x14ac:dyDescent="0.2">
      <c r="A6" s="2">
        <f t="shared" ref="A6:A11" si="0">B6</f>
        <v>11</v>
      </c>
      <c r="B6" s="2">
        <v>11</v>
      </c>
      <c r="C6" s="7" t="s">
        <v>56</v>
      </c>
      <c r="D6" s="7" t="s">
        <v>57</v>
      </c>
      <c r="E6" s="2" t="s">
        <v>58</v>
      </c>
      <c r="F6" s="2" t="s">
        <v>59</v>
      </c>
      <c r="G6" s="2" t="s">
        <v>57</v>
      </c>
      <c r="H6" s="2">
        <f t="shared" ref="H6:H14" si="1">60*60*24*30</f>
        <v>2592000</v>
      </c>
      <c r="I6" s="10">
        <v>0</v>
      </c>
    </row>
    <row r="7" spans="1:9" x14ac:dyDescent="0.2">
      <c r="A7" s="2">
        <f t="shared" si="0"/>
        <v>12</v>
      </c>
      <c r="B7" s="2">
        <v>12</v>
      </c>
      <c r="C7" s="7" t="s">
        <v>60</v>
      </c>
      <c r="D7" s="7" t="s">
        <v>57</v>
      </c>
      <c r="E7" s="2" t="s">
        <v>61</v>
      </c>
      <c r="F7" s="2" t="s">
        <v>62</v>
      </c>
      <c r="G7" s="2" t="s">
        <v>57</v>
      </c>
      <c r="H7" s="2">
        <f t="shared" si="1"/>
        <v>2592000</v>
      </c>
      <c r="I7" s="10">
        <v>0</v>
      </c>
    </row>
    <row r="8" spans="1:9" x14ac:dyDescent="0.2">
      <c r="A8" s="2">
        <f t="shared" si="0"/>
        <v>13</v>
      </c>
      <c r="B8" s="2">
        <v>13</v>
      </c>
      <c r="C8" s="7" t="s">
        <v>63</v>
      </c>
      <c r="D8" s="7" t="s">
        <v>57</v>
      </c>
      <c r="E8" s="2" t="s">
        <v>64</v>
      </c>
      <c r="F8" s="2" t="s">
        <v>65</v>
      </c>
      <c r="G8" s="2" t="s">
        <v>57</v>
      </c>
      <c r="H8" s="2">
        <f t="shared" si="1"/>
        <v>2592000</v>
      </c>
      <c r="I8" s="10">
        <v>0</v>
      </c>
    </row>
    <row r="9" spans="1:9" x14ac:dyDescent="0.2">
      <c r="A9" s="2">
        <f t="shared" si="0"/>
        <v>14</v>
      </c>
      <c r="B9" s="2">
        <v>14</v>
      </c>
      <c r="C9" s="7" t="s">
        <v>66</v>
      </c>
      <c r="D9" s="7" t="s">
        <v>57</v>
      </c>
      <c r="E9" s="2" t="s">
        <v>67</v>
      </c>
      <c r="F9" s="2" t="s">
        <v>68</v>
      </c>
      <c r="G9" s="2" t="s">
        <v>57</v>
      </c>
      <c r="H9" s="2">
        <f t="shared" si="1"/>
        <v>2592000</v>
      </c>
      <c r="I9" s="10">
        <v>0</v>
      </c>
    </row>
    <row r="10" spans="1:9" x14ac:dyDescent="0.2">
      <c r="A10" s="2">
        <f t="shared" si="0"/>
        <v>15</v>
      </c>
      <c r="B10" s="2">
        <v>15</v>
      </c>
      <c r="C10" s="7" t="s">
        <v>69</v>
      </c>
      <c r="D10" s="7" t="s">
        <v>57</v>
      </c>
      <c r="E10" s="2" t="s">
        <v>70</v>
      </c>
      <c r="F10" s="2" t="s">
        <v>71</v>
      </c>
      <c r="G10" s="2" t="s">
        <v>57</v>
      </c>
      <c r="H10" s="2">
        <f t="shared" si="1"/>
        <v>2592000</v>
      </c>
      <c r="I10" s="10">
        <v>0</v>
      </c>
    </row>
    <row r="11" spans="1:9" x14ac:dyDescent="0.2">
      <c r="A11" s="2">
        <f t="shared" si="0"/>
        <v>16</v>
      </c>
      <c r="B11" s="2">
        <v>16</v>
      </c>
      <c r="C11" s="7" t="s">
        <v>72</v>
      </c>
      <c r="D11" s="7" t="s">
        <v>57</v>
      </c>
      <c r="E11" s="2" t="s">
        <v>73</v>
      </c>
      <c r="F11" s="2" t="s">
        <v>74</v>
      </c>
      <c r="G11" s="2" t="s">
        <v>57</v>
      </c>
      <c r="H11" s="2">
        <f t="shared" si="1"/>
        <v>2592000</v>
      </c>
      <c r="I11" s="10">
        <v>0</v>
      </c>
    </row>
    <row r="12" spans="1:9" x14ac:dyDescent="0.2">
      <c r="A12" s="22" t="s">
        <v>334</v>
      </c>
      <c r="B12" s="6"/>
      <c r="C12" s="3"/>
      <c r="D12" s="4"/>
      <c r="E12" s="3"/>
      <c r="F12" s="3"/>
      <c r="G12" s="3"/>
      <c r="H12" s="3"/>
      <c r="I12" s="5"/>
    </row>
    <row r="13" spans="1:9" x14ac:dyDescent="0.2">
      <c r="A13" s="2">
        <f>B13</f>
        <v>1</v>
      </c>
      <c r="B13" s="2">
        <v>1</v>
      </c>
      <c r="C13" s="2" t="s">
        <v>27</v>
      </c>
      <c r="D13" s="2" t="s">
        <v>436</v>
      </c>
      <c r="E13" s="2" t="s">
        <v>28</v>
      </c>
      <c r="F13" s="2" t="s">
        <v>29</v>
      </c>
      <c r="G13" s="2" t="str">
        <f>中转!N12</f>
        <v>[{"ItemId":10001,"Num":2},{"ItemId":20001,"Num":40},{"ItemId":30005,"Num":30},{"ItemId":60011,"Num":1},{"ItemId":50004,"Num":5000}]</v>
      </c>
      <c r="H13" s="2">
        <f t="shared" si="1"/>
        <v>2592000</v>
      </c>
      <c r="I13" s="10">
        <v>0</v>
      </c>
    </row>
    <row r="14" spans="1:9" x14ac:dyDescent="0.2">
      <c r="A14" s="2">
        <f>B14</f>
        <v>2</v>
      </c>
      <c r="B14" s="2">
        <v>2</v>
      </c>
      <c r="C14" s="2" t="s">
        <v>30</v>
      </c>
      <c r="D14" s="2" t="s">
        <v>436</v>
      </c>
      <c r="E14" s="2" t="s">
        <v>31</v>
      </c>
      <c r="F14" s="2" t="s">
        <v>32</v>
      </c>
      <c r="G14" s="2" t="str">
        <f>中转!N7</f>
        <v>[{"ItemId":50002,"Num":300}]</v>
      </c>
      <c r="H14" s="2">
        <f t="shared" si="1"/>
        <v>2592000</v>
      </c>
      <c r="I14" s="10">
        <v>0</v>
      </c>
    </row>
    <row r="15" spans="1:9" x14ac:dyDescent="0.2">
      <c r="A15" s="22" t="s">
        <v>335</v>
      </c>
      <c r="B15" s="6"/>
      <c r="C15" s="3"/>
      <c r="D15" s="4"/>
      <c r="E15" s="3"/>
      <c r="F15" s="3"/>
      <c r="G15" s="3"/>
      <c r="H15" s="3"/>
      <c r="I15" s="5"/>
    </row>
    <row r="16" spans="1:9" x14ac:dyDescent="0.2">
      <c r="A16" s="22" t="s">
        <v>337</v>
      </c>
      <c r="B16" s="6"/>
      <c r="C16" s="3"/>
      <c r="D16" s="4"/>
      <c r="E16" s="3"/>
      <c r="F16" s="3"/>
      <c r="G16" s="3"/>
      <c r="H16" s="3"/>
      <c r="I16" s="5"/>
    </row>
    <row r="17" spans="1:9" x14ac:dyDescent="0.2">
      <c r="A17" s="2">
        <f t="shared" ref="A17:A23" si="2">B17</f>
        <v>4</v>
      </c>
      <c r="B17" s="2">
        <v>4</v>
      </c>
      <c r="C17" s="2" t="s">
        <v>35</v>
      </c>
      <c r="D17" s="2" t="s">
        <v>428</v>
      </c>
      <c r="E17" s="2" t="s">
        <v>36</v>
      </c>
      <c r="F17" s="2" t="s">
        <v>37</v>
      </c>
      <c r="G17" s="2" t="str">
        <f>中转!N33</f>
        <v>[{"ItemId":10001,"Num":3}]</v>
      </c>
      <c r="H17" s="2">
        <f t="shared" ref="H17:H23" si="3">60*60*24*3</f>
        <v>259200</v>
      </c>
      <c r="I17" s="10">
        <v>0</v>
      </c>
    </row>
    <row r="18" spans="1:9" x14ac:dyDescent="0.2">
      <c r="A18" s="2">
        <f t="shared" si="2"/>
        <v>5</v>
      </c>
      <c r="B18" s="2">
        <v>5</v>
      </c>
      <c r="C18" s="2" t="s">
        <v>38</v>
      </c>
      <c r="D18" s="2" t="s">
        <v>429</v>
      </c>
      <c r="E18" s="2" t="s">
        <v>39</v>
      </c>
      <c r="F18" s="2" t="s">
        <v>40</v>
      </c>
      <c r="G18" s="2" t="str">
        <f>G17</f>
        <v>[{"ItemId":10001,"Num":3}]</v>
      </c>
      <c r="H18" s="2">
        <f t="shared" si="3"/>
        <v>259200</v>
      </c>
      <c r="I18" s="10">
        <v>1</v>
      </c>
    </row>
    <row r="19" spans="1:9" x14ac:dyDescent="0.2">
      <c r="A19" s="2">
        <f t="shared" si="2"/>
        <v>6</v>
      </c>
      <c r="B19" s="2">
        <v>6</v>
      </c>
      <c r="C19" s="2" t="s">
        <v>41</v>
      </c>
      <c r="D19" s="2" t="s">
        <v>430</v>
      </c>
      <c r="E19" s="2" t="s">
        <v>42</v>
      </c>
      <c r="F19" s="2" t="s">
        <v>43</v>
      </c>
      <c r="G19" s="2" t="str">
        <f t="shared" ref="G19:G23" si="4">G18</f>
        <v>[{"ItemId":10001,"Num":3}]</v>
      </c>
      <c r="H19" s="2">
        <f t="shared" si="3"/>
        <v>259200</v>
      </c>
      <c r="I19" s="10">
        <f t="shared" ref="I19:I23" si="5">I18</f>
        <v>1</v>
      </c>
    </row>
    <row r="20" spans="1:9" x14ac:dyDescent="0.2">
      <c r="A20" s="2">
        <f t="shared" si="2"/>
        <v>7</v>
      </c>
      <c r="B20" s="2">
        <v>7</v>
      </c>
      <c r="C20" s="2" t="s">
        <v>44</v>
      </c>
      <c r="D20" s="2" t="s">
        <v>431</v>
      </c>
      <c r="E20" s="2" t="s">
        <v>45</v>
      </c>
      <c r="F20" s="2" t="s">
        <v>46</v>
      </c>
      <c r="G20" s="2" t="str">
        <f t="shared" si="4"/>
        <v>[{"ItemId":10001,"Num":3}]</v>
      </c>
      <c r="H20" s="2">
        <f t="shared" si="3"/>
        <v>259200</v>
      </c>
      <c r="I20" s="10">
        <f t="shared" si="5"/>
        <v>1</v>
      </c>
    </row>
    <row r="21" spans="1:9" x14ac:dyDescent="0.2">
      <c r="A21" s="2">
        <f t="shared" si="2"/>
        <v>8</v>
      </c>
      <c r="B21" s="2">
        <v>8</v>
      </c>
      <c r="C21" s="2" t="s">
        <v>47</v>
      </c>
      <c r="D21" s="2" t="s">
        <v>432</v>
      </c>
      <c r="E21" s="2" t="s">
        <v>48</v>
      </c>
      <c r="F21" s="2" t="s">
        <v>49</v>
      </c>
      <c r="G21" s="2" t="str">
        <f t="shared" si="4"/>
        <v>[{"ItemId":10001,"Num":3}]</v>
      </c>
      <c r="H21" s="2">
        <f t="shared" si="3"/>
        <v>259200</v>
      </c>
      <c r="I21" s="10">
        <f t="shared" si="5"/>
        <v>1</v>
      </c>
    </row>
    <row r="22" spans="1:9" x14ac:dyDescent="0.2">
      <c r="A22" s="2">
        <f t="shared" si="2"/>
        <v>9</v>
      </c>
      <c r="B22" s="2">
        <v>9</v>
      </c>
      <c r="C22" s="2" t="s">
        <v>50</v>
      </c>
      <c r="D22" s="2" t="s">
        <v>433</v>
      </c>
      <c r="E22" s="2" t="s">
        <v>51</v>
      </c>
      <c r="F22" s="2" t="s">
        <v>52</v>
      </c>
      <c r="G22" s="2" t="str">
        <f t="shared" si="4"/>
        <v>[{"ItemId":10001,"Num":3}]</v>
      </c>
      <c r="H22" s="2">
        <f t="shared" si="3"/>
        <v>259200</v>
      </c>
      <c r="I22" s="10">
        <f t="shared" si="5"/>
        <v>1</v>
      </c>
    </row>
    <row r="23" spans="1:9" x14ac:dyDescent="0.2">
      <c r="A23" s="2">
        <f t="shared" si="2"/>
        <v>10</v>
      </c>
      <c r="B23" s="2">
        <v>10</v>
      </c>
      <c r="C23" s="2" t="s">
        <v>53</v>
      </c>
      <c r="D23" s="2" t="s">
        <v>434</v>
      </c>
      <c r="E23" s="2" t="s">
        <v>54</v>
      </c>
      <c r="F23" s="2" t="s">
        <v>55</v>
      </c>
      <c r="G23" s="2" t="str">
        <f t="shared" si="4"/>
        <v>[{"ItemId":10001,"Num":3}]</v>
      </c>
      <c r="H23" s="2">
        <f t="shared" si="3"/>
        <v>259200</v>
      </c>
      <c r="I23" s="10">
        <f t="shared" si="5"/>
        <v>1</v>
      </c>
    </row>
    <row r="24" spans="1:9" x14ac:dyDescent="0.2">
      <c r="A24" s="22" t="s">
        <v>338</v>
      </c>
      <c r="B24" s="6"/>
      <c r="C24" s="3"/>
      <c r="D24" s="4"/>
      <c r="E24" s="3"/>
      <c r="F24" s="3"/>
      <c r="G24" s="3"/>
      <c r="H24" s="3"/>
      <c r="I24" s="5"/>
    </row>
    <row r="25" spans="1:9" x14ac:dyDescent="0.2">
      <c r="A25" s="2">
        <f>B25</f>
        <v>3</v>
      </c>
      <c r="B25" s="2">
        <v>3</v>
      </c>
      <c r="C25" s="2" t="s">
        <v>92</v>
      </c>
      <c r="D25" s="2" t="s">
        <v>90</v>
      </c>
      <c r="E25" s="2" t="s">
        <v>33</v>
      </c>
      <c r="F25" s="2" t="s">
        <v>34</v>
      </c>
      <c r="G25" s="2" t="str">
        <f>中转!N21</f>
        <v>[{"ItemId":50002,"Num":1000}]</v>
      </c>
      <c r="H25" s="2">
        <f>60*60*24*3</f>
        <v>259200</v>
      </c>
      <c r="I25" s="10">
        <v>1</v>
      </c>
    </row>
    <row r="26" spans="1:9" x14ac:dyDescent="0.2">
      <c r="A26" s="2">
        <f t="shared" ref="A26" si="6">B26</f>
        <v>100</v>
      </c>
      <c r="B26" s="2">
        <v>100</v>
      </c>
      <c r="C26" s="2" t="s">
        <v>91</v>
      </c>
      <c r="D26" s="2" t="s">
        <v>435</v>
      </c>
      <c r="E26" s="2" t="s">
        <v>33</v>
      </c>
      <c r="F26" s="2" t="s">
        <v>34</v>
      </c>
      <c r="G26" s="2" t="str">
        <f>中转!N26</f>
        <v>[{"ItemId":10001,"Num":5},{"ItemId":90101,"Num":1},{"ItemId":90102,"Num":1}]</v>
      </c>
      <c r="H26" s="2">
        <f t="shared" ref="H26:H91" si="7">60*60*24*3</f>
        <v>259200</v>
      </c>
      <c r="I26" s="10">
        <v>1</v>
      </c>
    </row>
    <row r="27" spans="1:9" x14ac:dyDescent="0.2">
      <c r="A27" s="22" t="s">
        <v>340</v>
      </c>
      <c r="B27" s="6"/>
      <c r="C27" s="3"/>
      <c r="D27" s="4"/>
      <c r="E27" s="3"/>
      <c r="F27" s="3"/>
      <c r="G27" s="3"/>
      <c r="H27" s="3"/>
      <c r="I27" s="5"/>
    </row>
    <row r="28" spans="1:9" x14ac:dyDescent="0.2">
      <c r="A28" s="2" t="str">
        <f>"//"&amp;B28</f>
        <v>//501</v>
      </c>
      <c r="B28" s="2">
        <v>501</v>
      </c>
      <c r="C28" s="2" t="s">
        <v>108</v>
      </c>
      <c r="D28" s="2" t="s">
        <v>204</v>
      </c>
      <c r="E28" s="2" t="s">
        <v>342</v>
      </c>
      <c r="F28" s="2" t="s">
        <v>343</v>
      </c>
      <c r="G28" s="2" t="str">
        <f>中转!N43</f>
        <v>[{"ItemId":10001,"Num":1}]</v>
      </c>
      <c r="H28" s="2">
        <f>60*60*24*1</f>
        <v>86400</v>
      </c>
      <c r="I28" s="10">
        <v>1</v>
      </c>
    </row>
    <row r="29" spans="1:9" x14ac:dyDescent="0.2">
      <c r="A29" s="2" t="str">
        <f t="shared" ref="A29:A76" si="8">"//"&amp;B29</f>
        <v>//502</v>
      </c>
      <c r="B29" s="2">
        <v>502</v>
      </c>
      <c r="C29" s="2" t="s">
        <v>203</v>
      </c>
      <c r="D29" s="2" t="s">
        <v>205</v>
      </c>
      <c r="E29" s="2" t="s">
        <v>342</v>
      </c>
      <c r="F29" s="2" t="s">
        <v>343</v>
      </c>
      <c r="G29" s="2" t="str">
        <f>G28</f>
        <v>[{"ItemId":10001,"Num":1}]</v>
      </c>
      <c r="H29" s="2">
        <f t="shared" ref="H29:H92" si="9">60*60*24*1</f>
        <v>86400</v>
      </c>
      <c r="I29" s="10">
        <v>1</v>
      </c>
    </row>
    <row r="30" spans="1:9" x14ac:dyDescent="0.2">
      <c r="A30" s="2" t="str">
        <f t="shared" si="8"/>
        <v>//503</v>
      </c>
      <c r="B30" s="2">
        <v>503</v>
      </c>
      <c r="C30" s="2" t="s">
        <v>111</v>
      </c>
      <c r="D30" s="2" t="s">
        <v>206</v>
      </c>
      <c r="E30" s="2" t="s">
        <v>342</v>
      </c>
      <c r="F30" s="2" t="s">
        <v>343</v>
      </c>
      <c r="G30" s="2" t="str">
        <f t="shared" ref="G30:G77" si="10">G29</f>
        <v>[{"ItemId":10001,"Num":1}]</v>
      </c>
      <c r="H30" s="2">
        <f t="shared" si="9"/>
        <v>86400</v>
      </c>
      <c r="I30" s="10">
        <v>1</v>
      </c>
    </row>
    <row r="31" spans="1:9" x14ac:dyDescent="0.2">
      <c r="A31" s="2" t="str">
        <f t="shared" si="8"/>
        <v>//504</v>
      </c>
      <c r="B31" s="2">
        <v>504</v>
      </c>
      <c r="C31" s="2" t="s">
        <v>113</v>
      </c>
      <c r="D31" s="2" t="s">
        <v>207</v>
      </c>
      <c r="E31" s="2" t="s">
        <v>342</v>
      </c>
      <c r="F31" s="2" t="s">
        <v>343</v>
      </c>
      <c r="G31" s="2" t="str">
        <f t="shared" si="10"/>
        <v>[{"ItemId":10001,"Num":1}]</v>
      </c>
      <c r="H31" s="2">
        <f t="shared" si="9"/>
        <v>86400</v>
      </c>
      <c r="I31" s="10">
        <v>1</v>
      </c>
    </row>
    <row r="32" spans="1:9" x14ac:dyDescent="0.2">
      <c r="A32" s="2" t="str">
        <f t="shared" si="8"/>
        <v>//505</v>
      </c>
      <c r="B32" s="2">
        <v>505</v>
      </c>
      <c r="C32" s="2" t="s">
        <v>115</v>
      </c>
      <c r="D32" s="2" t="s">
        <v>109</v>
      </c>
      <c r="E32" s="2" t="s">
        <v>342</v>
      </c>
      <c r="F32" s="2" t="s">
        <v>343</v>
      </c>
      <c r="G32" s="2" t="str">
        <f t="shared" si="10"/>
        <v>[{"ItemId":10001,"Num":1}]</v>
      </c>
      <c r="H32" s="2">
        <f t="shared" si="9"/>
        <v>86400</v>
      </c>
      <c r="I32" s="10">
        <v>1</v>
      </c>
    </row>
    <row r="33" spans="1:9" x14ac:dyDescent="0.2">
      <c r="A33" s="2">
        <f t="shared" ref="A33:A77" si="11">B33</f>
        <v>506</v>
      </c>
      <c r="B33" s="2">
        <v>506</v>
      </c>
      <c r="C33" s="2" t="s">
        <v>117</v>
      </c>
      <c r="D33" s="2" t="s">
        <v>110</v>
      </c>
      <c r="E33" s="2" t="s">
        <v>342</v>
      </c>
      <c r="F33" s="2" t="s">
        <v>343</v>
      </c>
      <c r="G33" s="2" t="str">
        <f t="shared" si="10"/>
        <v>[{"ItemId":10001,"Num":1}]</v>
      </c>
      <c r="H33" s="2">
        <f t="shared" si="9"/>
        <v>86400</v>
      </c>
      <c r="I33" s="10">
        <v>1</v>
      </c>
    </row>
    <row r="34" spans="1:9" x14ac:dyDescent="0.2">
      <c r="A34" s="2" t="str">
        <f t="shared" si="8"/>
        <v>//507</v>
      </c>
      <c r="B34" s="2">
        <v>507</v>
      </c>
      <c r="C34" s="2" t="s">
        <v>119</v>
      </c>
      <c r="D34" s="2" t="s">
        <v>112</v>
      </c>
      <c r="E34" s="2" t="s">
        <v>342</v>
      </c>
      <c r="F34" s="2" t="s">
        <v>343</v>
      </c>
      <c r="G34" s="2" t="str">
        <f t="shared" si="10"/>
        <v>[{"ItemId":10001,"Num":1}]</v>
      </c>
      <c r="H34" s="2">
        <f t="shared" si="9"/>
        <v>86400</v>
      </c>
      <c r="I34" s="10">
        <v>1</v>
      </c>
    </row>
    <row r="35" spans="1:9" x14ac:dyDescent="0.2">
      <c r="A35" s="2">
        <f t="shared" si="11"/>
        <v>508</v>
      </c>
      <c r="B35" s="2">
        <v>508</v>
      </c>
      <c r="C35" s="2" t="s">
        <v>121</v>
      </c>
      <c r="D35" s="2" t="s">
        <v>114</v>
      </c>
      <c r="E35" s="2" t="s">
        <v>342</v>
      </c>
      <c r="F35" s="2" t="s">
        <v>343</v>
      </c>
      <c r="G35" s="2" t="str">
        <f t="shared" si="10"/>
        <v>[{"ItemId":10001,"Num":1}]</v>
      </c>
      <c r="H35" s="2">
        <f t="shared" si="9"/>
        <v>86400</v>
      </c>
      <c r="I35" s="10">
        <v>1</v>
      </c>
    </row>
    <row r="36" spans="1:9" x14ac:dyDescent="0.2">
      <c r="A36" s="2" t="str">
        <f t="shared" si="8"/>
        <v>//509</v>
      </c>
      <c r="B36" s="2">
        <v>509</v>
      </c>
      <c r="C36" s="2" t="s">
        <v>123</v>
      </c>
      <c r="D36" s="2" t="s">
        <v>116</v>
      </c>
      <c r="E36" s="2" t="s">
        <v>342</v>
      </c>
      <c r="F36" s="2" t="s">
        <v>343</v>
      </c>
      <c r="G36" s="2" t="str">
        <f t="shared" si="10"/>
        <v>[{"ItemId":10001,"Num":1}]</v>
      </c>
      <c r="H36" s="2">
        <f t="shared" si="9"/>
        <v>86400</v>
      </c>
      <c r="I36" s="10">
        <v>1</v>
      </c>
    </row>
    <row r="37" spans="1:9" x14ac:dyDescent="0.2">
      <c r="A37" s="2">
        <f t="shared" si="11"/>
        <v>510</v>
      </c>
      <c r="B37" s="2">
        <v>510</v>
      </c>
      <c r="C37" s="2" t="s">
        <v>125</v>
      </c>
      <c r="D37" s="2" t="s">
        <v>118</v>
      </c>
      <c r="E37" s="2" t="s">
        <v>342</v>
      </c>
      <c r="F37" s="2" t="s">
        <v>343</v>
      </c>
      <c r="G37" s="2" t="str">
        <f t="shared" si="10"/>
        <v>[{"ItemId":10001,"Num":1}]</v>
      </c>
      <c r="H37" s="2">
        <f t="shared" si="9"/>
        <v>86400</v>
      </c>
      <c r="I37" s="10">
        <v>1</v>
      </c>
    </row>
    <row r="38" spans="1:9" x14ac:dyDescent="0.2">
      <c r="A38" s="2" t="str">
        <f t="shared" si="8"/>
        <v>//511</v>
      </c>
      <c r="B38" s="2">
        <v>511</v>
      </c>
      <c r="C38" s="2" t="s">
        <v>127</v>
      </c>
      <c r="D38" s="2" t="s">
        <v>120</v>
      </c>
      <c r="E38" s="2" t="s">
        <v>342</v>
      </c>
      <c r="F38" s="2" t="s">
        <v>343</v>
      </c>
      <c r="G38" s="2" t="str">
        <f t="shared" si="10"/>
        <v>[{"ItemId":10001,"Num":1}]</v>
      </c>
      <c r="H38" s="2">
        <f t="shared" si="9"/>
        <v>86400</v>
      </c>
      <c r="I38" s="10">
        <v>1</v>
      </c>
    </row>
    <row r="39" spans="1:9" x14ac:dyDescent="0.2">
      <c r="A39" s="2">
        <f t="shared" si="11"/>
        <v>512</v>
      </c>
      <c r="B39" s="2">
        <v>512</v>
      </c>
      <c r="C39" s="2" t="s">
        <v>129</v>
      </c>
      <c r="D39" s="2" t="s">
        <v>122</v>
      </c>
      <c r="E39" s="2" t="s">
        <v>342</v>
      </c>
      <c r="F39" s="2" t="s">
        <v>343</v>
      </c>
      <c r="G39" s="2" t="str">
        <f t="shared" si="10"/>
        <v>[{"ItemId":10001,"Num":1}]</v>
      </c>
      <c r="H39" s="2">
        <f t="shared" si="9"/>
        <v>86400</v>
      </c>
      <c r="I39" s="10">
        <v>1</v>
      </c>
    </row>
    <row r="40" spans="1:9" x14ac:dyDescent="0.2">
      <c r="A40" s="2" t="str">
        <f t="shared" si="8"/>
        <v>//513</v>
      </c>
      <c r="B40" s="2">
        <v>513</v>
      </c>
      <c r="C40" s="2" t="s">
        <v>131</v>
      </c>
      <c r="D40" s="2" t="s">
        <v>124</v>
      </c>
      <c r="E40" s="2" t="s">
        <v>342</v>
      </c>
      <c r="F40" s="2" t="s">
        <v>343</v>
      </c>
      <c r="G40" s="2" t="str">
        <f t="shared" si="10"/>
        <v>[{"ItemId":10001,"Num":1}]</v>
      </c>
      <c r="H40" s="2">
        <f t="shared" si="9"/>
        <v>86400</v>
      </c>
      <c r="I40" s="10">
        <v>1</v>
      </c>
    </row>
    <row r="41" spans="1:9" x14ac:dyDescent="0.2">
      <c r="A41" s="2">
        <f t="shared" si="11"/>
        <v>514</v>
      </c>
      <c r="B41" s="2">
        <v>514</v>
      </c>
      <c r="C41" s="2" t="s">
        <v>133</v>
      </c>
      <c r="D41" s="2" t="s">
        <v>126</v>
      </c>
      <c r="E41" s="2" t="s">
        <v>342</v>
      </c>
      <c r="F41" s="2" t="s">
        <v>343</v>
      </c>
      <c r="G41" s="2" t="str">
        <f t="shared" si="10"/>
        <v>[{"ItemId":10001,"Num":1}]</v>
      </c>
      <c r="H41" s="2">
        <f t="shared" si="9"/>
        <v>86400</v>
      </c>
      <c r="I41" s="10">
        <v>1</v>
      </c>
    </row>
    <row r="42" spans="1:9" x14ac:dyDescent="0.2">
      <c r="A42" s="2" t="str">
        <f t="shared" si="8"/>
        <v>//515</v>
      </c>
      <c r="B42" s="2">
        <v>515</v>
      </c>
      <c r="C42" s="2" t="s">
        <v>135</v>
      </c>
      <c r="D42" s="2" t="s">
        <v>128</v>
      </c>
      <c r="E42" s="2" t="s">
        <v>342</v>
      </c>
      <c r="F42" s="2" t="s">
        <v>343</v>
      </c>
      <c r="G42" s="2" t="str">
        <f t="shared" si="10"/>
        <v>[{"ItemId":10001,"Num":1}]</v>
      </c>
      <c r="H42" s="2">
        <f t="shared" si="9"/>
        <v>86400</v>
      </c>
      <c r="I42" s="10">
        <v>1</v>
      </c>
    </row>
    <row r="43" spans="1:9" x14ac:dyDescent="0.2">
      <c r="A43" s="2">
        <f t="shared" si="11"/>
        <v>516</v>
      </c>
      <c r="B43" s="2">
        <v>516</v>
      </c>
      <c r="C43" s="2" t="s">
        <v>137</v>
      </c>
      <c r="D43" s="2" t="s">
        <v>130</v>
      </c>
      <c r="E43" s="2" t="s">
        <v>342</v>
      </c>
      <c r="F43" s="2" t="s">
        <v>343</v>
      </c>
      <c r="G43" s="2" t="str">
        <f t="shared" si="10"/>
        <v>[{"ItemId":10001,"Num":1}]</v>
      </c>
      <c r="H43" s="2">
        <f t="shared" si="9"/>
        <v>86400</v>
      </c>
      <c r="I43" s="10">
        <v>1</v>
      </c>
    </row>
    <row r="44" spans="1:9" x14ac:dyDescent="0.2">
      <c r="A44" s="2" t="str">
        <f t="shared" si="8"/>
        <v>//517</v>
      </c>
      <c r="B44" s="2">
        <v>517</v>
      </c>
      <c r="C44" s="2" t="s">
        <v>139</v>
      </c>
      <c r="D44" s="2" t="s">
        <v>132</v>
      </c>
      <c r="E44" s="2" t="s">
        <v>342</v>
      </c>
      <c r="F44" s="2" t="s">
        <v>343</v>
      </c>
      <c r="G44" s="2" t="str">
        <f t="shared" si="10"/>
        <v>[{"ItemId":10001,"Num":1}]</v>
      </c>
      <c r="H44" s="2">
        <f t="shared" si="9"/>
        <v>86400</v>
      </c>
      <c r="I44" s="10">
        <v>1</v>
      </c>
    </row>
    <row r="45" spans="1:9" x14ac:dyDescent="0.2">
      <c r="A45" s="2">
        <f t="shared" si="11"/>
        <v>518</v>
      </c>
      <c r="B45" s="2">
        <v>518</v>
      </c>
      <c r="C45" s="2" t="s">
        <v>141</v>
      </c>
      <c r="D45" s="2" t="s">
        <v>134</v>
      </c>
      <c r="E45" s="2" t="s">
        <v>342</v>
      </c>
      <c r="F45" s="2" t="s">
        <v>343</v>
      </c>
      <c r="G45" s="2" t="str">
        <f t="shared" si="10"/>
        <v>[{"ItemId":10001,"Num":1}]</v>
      </c>
      <c r="H45" s="2">
        <f t="shared" si="9"/>
        <v>86400</v>
      </c>
      <c r="I45" s="10">
        <v>1</v>
      </c>
    </row>
    <row r="46" spans="1:9" x14ac:dyDescent="0.2">
      <c r="A46" s="2" t="str">
        <f t="shared" si="8"/>
        <v>//519</v>
      </c>
      <c r="B46" s="2">
        <v>519</v>
      </c>
      <c r="C46" s="2" t="s">
        <v>143</v>
      </c>
      <c r="D46" s="2" t="s">
        <v>136</v>
      </c>
      <c r="E46" s="2" t="s">
        <v>342</v>
      </c>
      <c r="F46" s="2" t="s">
        <v>343</v>
      </c>
      <c r="G46" s="2" t="str">
        <f t="shared" si="10"/>
        <v>[{"ItemId":10001,"Num":1}]</v>
      </c>
      <c r="H46" s="2">
        <f t="shared" si="9"/>
        <v>86400</v>
      </c>
      <c r="I46" s="10">
        <v>1</v>
      </c>
    </row>
    <row r="47" spans="1:9" x14ac:dyDescent="0.2">
      <c r="A47" s="2">
        <f t="shared" si="11"/>
        <v>520</v>
      </c>
      <c r="B47" s="2">
        <v>520</v>
      </c>
      <c r="C47" s="2" t="s">
        <v>145</v>
      </c>
      <c r="D47" s="2" t="s">
        <v>138</v>
      </c>
      <c r="E47" s="2" t="s">
        <v>342</v>
      </c>
      <c r="F47" s="2" t="s">
        <v>343</v>
      </c>
      <c r="G47" s="2" t="str">
        <f t="shared" si="10"/>
        <v>[{"ItemId":10001,"Num":1}]</v>
      </c>
      <c r="H47" s="2">
        <f t="shared" si="9"/>
        <v>86400</v>
      </c>
      <c r="I47" s="10">
        <v>1</v>
      </c>
    </row>
    <row r="48" spans="1:9" x14ac:dyDescent="0.2">
      <c r="A48" s="2" t="str">
        <f t="shared" si="8"/>
        <v>//521</v>
      </c>
      <c r="B48" s="2">
        <v>521</v>
      </c>
      <c r="C48" s="2" t="s">
        <v>147</v>
      </c>
      <c r="D48" s="2" t="s">
        <v>140</v>
      </c>
      <c r="E48" s="2" t="s">
        <v>342</v>
      </c>
      <c r="F48" s="2" t="s">
        <v>343</v>
      </c>
      <c r="G48" s="2" t="str">
        <f t="shared" si="10"/>
        <v>[{"ItemId":10001,"Num":1}]</v>
      </c>
      <c r="H48" s="2">
        <f t="shared" si="9"/>
        <v>86400</v>
      </c>
      <c r="I48" s="10">
        <v>1</v>
      </c>
    </row>
    <row r="49" spans="1:9" x14ac:dyDescent="0.2">
      <c r="A49" s="2">
        <f t="shared" si="11"/>
        <v>522</v>
      </c>
      <c r="B49" s="2">
        <v>522</v>
      </c>
      <c r="C49" s="2" t="s">
        <v>149</v>
      </c>
      <c r="D49" s="2" t="s">
        <v>142</v>
      </c>
      <c r="E49" s="2" t="s">
        <v>342</v>
      </c>
      <c r="F49" s="2" t="s">
        <v>343</v>
      </c>
      <c r="G49" s="2" t="str">
        <f t="shared" si="10"/>
        <v>[{"ItemId":10001,"Num":1}]</v>
      </c>
      <c r="H49" s="2">
        <f t="shared" si="9"/>
        <v>86400</v>
      </c>
      <c r="I49" s="10">
        <v>1</v>
      </c>
    </row>
    <row r="50" spans="1:9" x14ac:dyDescent="0.2">
      <c r="A50" s="2" t="str">
        <f t="shared" si="8"/>
        <v>//523</v>
      </c>
      <c r="B50" s="2">
        <v>523</v>
      </c>
      <c r="C50" s="2" t="s">
        <v>151</v>
      </c>
      <c r="D50" s="2" t="s">
        <v>144</v>
      </c>
      <c r="E50" s="2" t="s">
        <v>342</v>
      </c>
      <c r="F50" s="2" t="s">
        <v>343</v>
      </c>
      <c r="G50" s="2" t="str">
        <f t="shared" si="10"/>
        <v>[{"ItemId":10001,"Num":1}]</v>
      </c>
      <c r="H50" s="2">
        <f t="shared" si="9"/>
        <v>86400</v>
      </c>
      <c r="I50" s="10">
        <v>1</v>
      </c>
    </row>
    <row r="51" spans="1:9" x14ac:dyDescent="0.2">
      <c r="A51" s="2">
        <f t="shared" si="11"/>
        <v>524</v>
      </c>
      <c r="B51" s="2">
        <v>524</v>
      </c>
      <c r="C51" s="2" t="s">
        <v>153</v>
      </c>
      <c r="D51" s="2" t="s">
        <v>146</v>
      </c>
      <c r="E51" s="2" t="s">
        <v>342</v>
      </c>
      <c r="F51" s="2" t="s">
        <v>343</v>
      </c>
      <c r="G51" s="2" t="str">
        <f t="shared" si="10"/>
        <v>[{"ItemId":10001,"Num":1}]</v>
      </c>
      <c r="H51" s="2">
        <f t="shared" si="9"/>
        <v>86400</v>
      </c>
      <c r="I51" s="10">
        <v>1</v>
      </c>
    </row>
    <row r="52" spans="1:9" x14ac:dyDescent="0.2">
      <c r="A52" s="2" t="str">
        <f t="shared" si="8"/>
        <v>//525</v>
      </c>
      <c r="B52" s="2">
        <v>525</v>
      </c>
      <c r="C52" s="2" t="s">
        <v>155</v>
      </c>
      <c r="D52" s="2" t="s">
        <v>148</v>
      </c>
      <c r="E52" s="2" t="s">
        <v>342</v>
      </c>
      <c r="F52" s="2" t="s">
        <v>343</v>
      </c>
      <c r="G52" s="2" t="str">
        <f t="shared" si="10"/>
        <v>[{"ItemId":10001,"Num":1}]</v>
      </c>
      <c r="H52" s="2">
        <f t="shared" si="9"/>
        <v>86400</v>
      </c>
      <c r="I52" s="10">
        <v>1</v>
      </c>
    </row>
    <row r="53" spans="1:9" x14ac:dyDescent="0.2">
      <c r="A53" s="2">
        <f t="shared" si="11"/>
        <v>526</v>
      </c>
      <c r="B53" s="2">
        <v>526</v>
      </c>
      <c r="C53" s="2" t="s">
        <v>157</v>
      </c>
      <c r="D53" s="2" t="s">
        <v>150</v>
      </c>
      <c r="E53" s="2" t="s">
        <v>342</v>
      </c>
      <c r="F53" s="2" t="s">
        <v>343</v>
      </c>
      <c r="G53" s="2" t="str">
        <f t="shared" si="10"/>
        <v>[{"ItemId":10001,"Num":1}]</v>
      </c>
      <c r="H53" s="2">
        <f t="shared" si="9"/>
        <v>86400</v>
      </c>
      <c r="I53" s="10">
        <v>1</v>
      </c>
    </row>
    <row r="54" spans="1:9" x14ac:dyDescent="0.2">
      <c r="A54" s="2" t="str">
        <f t="shared" si="8"/>
        <v>//527</v>
      </c>
      <c r="B54" s="2">
        <v>527</v>
      </c>
      <c r="C54" s="2" t="s">
        <v>159</v>
      </c>
      <c r="D54" s="2" t="s">
        <v>152</v>
      </c>
      <c r="E54" s="2" t="s">
        <v>342</v>
      </c>
      <c r="F54" s="2" t="s">
        <v>343</v>
      </c>
      <c r="G54" s="2" t="str">
        <f t="shared" si="10"/>
        <v>[{"ItemId":10001,"Num":1}]</v>
      </c>
      <c r="H54" s="2">
        <f t="shared" si="9"/>
        <v>86400</v>
      </c>
      <c r="I54" s="10">
        <v>1</v>
      </c>
    </row>
    <row r="55" spans="1:9" x14ac:dyDescent="0.2">
      <c r="A55" s="2">
        <f t="shared" si="11"/>
        <v>528</v>
      </c>
      <c r="B55" s="2">
        <v>528</v>
      </c>
      <c r="C55" s="2" t="s">
        <v>161</v>
      </c>
      <c r="D55" s="2" t="s">
        <v>154</v>
      </c>
      <c r="E55" s="2" t="s">
        <v>342</v>
      </c>
      <c r="F55" s="2" t="s">
        <v>343</v>
      </c>
      <c r="G55" s="2" t="str">
        <f t="shared" si="10"/>
        <v>[{"ItemId":10001,"Num":1}]</v>
      </c>
      <c r="H55" s="2">
        <f t="shared" si="9"/>
        <v>86400</v>
      </c>
      <c r="I55" s="10">
        <v>1</v>
      </c>
    </row>
    <row r="56" spans="1:9" x14ac:dyDescent="0.2">
      <c r="A56" s="2" t="str">
        <f t="shared" si="8"/>
        <v>//529</v>
      </c>
      <c r="B56" s="2">
        <v>529</v>
      </c>
      <c r="C56" s="2" t="s">
        <v>163</v>
      </c>
      <c r="D56" s="2" t="s">
        <v>156</v>
      </c>
      <c r="E56" s="2" t="s">
        <v>342</v>
      </c>
      <c r="F56" s="2" t="s">
        <v>343</v>
      </c>
      <c r="G56" s="2" t="str">
        <f t="shared" si="10"/>
        <v>[{"ItemId":10001,"Num":1}]</v>
      </c>
      <c r="H56" s="2">
        <f t="shared" si="9"/>
        <v>86400</v>
      </c>
      <c r="I56" s="10">
        <v>1</v>
      </c>
    </row>
    <row r="57" spans="1:9" x14ac:dyDescent="0.2">
      <c r="A57" s="2">
        <f t="shared" si="11"/>
        <v>530</v>
      </c>
      <c r="B57" s="2">
        <v>530</v>
      </c>
      <c r="C57" s="2" t="s">
        <v>165</v>
      </c>
      <c r="D57" s="2" t="s">
        <v>158</v>
      </c>
      <c r="E57" s="2" t="s">
        <v>342</v>
      </c>
      <c r="F57" s="2" t="s">
        <v>343</v>
      </c>
      <c r="G57" s="2" t="str">
        <f t="shared" si="10"/>
        <v>[{"ItemId":10001,"Num":1}]</v>
      </c>
      <c r="H57" s="2">
        <f t="shared" si="9"/>
        <v>86400</v>
      </c>
      <c r="I57" s="10">
        <v>1</v>
      </c>
    </row>
    <row r="58" spans="1:9" x14ac:dyDescent="0.2">
      <c r="A58" s="2" t="str">
        <f t="shared" si="8"/>
        <v>//531</v>
      </c>
      <c r="B58" s="2">
        <v>531</v>
      </c>
      <c r="C58" s="2" t="s">
        <v>167</v>
      </c>
      <c r="D58" s="2" t="s">
        <v>160</v>
      </c>
      <c r="E58" s="2" t="s">
        <v>342</v>
      </c>
      <c r="F58" s="2" t="s">
        <v>343</v>
      </c>
      <c r="G58" s="2" t="str">
        <f t="shared" si="10"/>
        <v>[{"ItemId":10001,"Num":1}]</v>
      </c>
      <c r="H58" s="2">
        <f t="shared" si="9"/>
        <v>86400</v>
      </c>
      <c r="I58" s="10">
        <v>1</v>
      </c>
    </row>
    <row r="59" spans="1:9" x14ac:dyDescent="0.2">
      <c r="A59" s="2">
        <f t="shared" si="11"/>
        <v>532</v>
      </c>
      <c r="B59" s="2">
        <v>532</v>
      </c>
      <c r="C59" s="2" t="s">
        <v>169</v>
      </c>
      <c r="D59" s="2" t="s">
        <v>162</v>
      </c>
      <c r="E59" s="2" t="s">
        <v>342</v>
      </c>
      <c r="F59" s="2" t="s">
        <v>343</v>
      </c>
      <c r="G59" s="2" t="str">
        <f t="shared" si="10"/>
        <v>[{"ItemId":10001,"Num":1}]</v>
      </c>
      <c r="H59" s="2">
        <f t="shared" si="9"/>
        <v>86400</v>
      </c>
      <c r="I59" s="10">
        <v>1</v>
      </c>
    </row>
    <row r="60" spans="1:9" x14ac:dyDescent="0.2">
      <c r="A60" s="2" t="str">
        <f t="shared" si="8"/>
        <v>//533</v>
      </c>
      <c r="B60" s="2">
        <v>533</v>
      </c>
      <c r="C60" s="2" t="s">
        <v>171</v>
      </c>
      <c r="D60" s="2" t="s">
        <v>164</v>
      </c>
      <c r="E60" s="2" t="s">
        <v>342</v>
      </c>
      <c r="F60" s="2" t="s">
        <v>343</v>
      </c>
      <c r="G60" s="2" t="str">
        <f t="shared" si="10"/>
        <v>[{"ItemId":10001,"Num":1}]</v>
      </c>
      <c r="H60" s="2">
        <f t="shared" si="9"/>
        <v>86400</v>
      </c>
      <c r="I60" s="10">
        <v>1</v>
      </c>
    </row>
    <row r="61" spans="1:9" x14ac:dyDescent="0.2">
      <c r="A61" s="2">
        <f t="shared" si="11"/>
        <v>534</v>
      </c>
      <c r="B61" s="2">
        <v>534</v>
      </c>
      <c r="C61" s="2" t="s">
        <v>173</v>
      </c>
      <c r="D61" s="2" t="s">
        <v>166</v>
      </c>
      <c r="E61" s="2" t="s">
        <v>342</v>
      </c>
      <c r="F61" s="2" t="s">
        <v>343</v>
      </c>
      <c r="G61" s="2" t="str">
        <f t="shared" si="10"/>
        <v>[{"ItemId":10001,"Num":1}]</v>
      </c>
      <c r="H61" s="2">
        <f t="shared" si="9"/>
        <v>86400</v>
      </c>
      <c r="I61" s="10">
        <v>1</v>
      </c>
    </row>
    <row r="62" spans="1:9" x14ac:dyDescent="0.2">
      <c r="A62" s="2" t="str">
        <f t="shared" si="8"/>
        <v>//535</v>
      </c>
      <c r="B62" s="2">
        <v>535</v>
      </c>
      <c r="C62" s="2" t="s">
        <v>175</v>
      </c>
      <c r="D62" s="2" t="s">
        <v>168</v>
      </c>
      <c r="E62" s="2" t="s">
        <v>342</v>
      </c>
      <c r="F62" s="2" t="s">
        <v>343</v>
      </c>
      <c r="G62" s="2" t="str">
        <f t="shared" si="10"/>
        <v>[{"ItemId":10001,"Num":1}]</v>
      </c>
      <c r="H62" s="2">
        <f t="shared" si="9"/>
        <v>86400</v>
      </c>
      <c r="I62" s="10">
        <v>1</v>
      </c>
    </row>
    <row r="63" spans="1:9" x14ac:dyDescent="0.2">
      <c r="A63" s="2">
        <f t="shared" si="11"/>
        <v>536</v>
      </c>
      <c r="B63" s="2">
        <v>536</v>
      </c>
      <c r="C63" s="2" t="s">
        <v>177</v>
      </c>
      <c r="D63" s="2" t="s">
        <v>170</v>
      </c>
      <c r="E63" s="2" t="s">
        <v>342</v>
      </c>
      <c r="F63" s="2" t="s">
        <v>343</v>
      </c>
      <c r="G63" s="2" t="str">
        <f t="shared" si="10"/>
        <v>[{"ItemId":10001,"Num":1}]</v>
      </c>
      <c r="H63" s="2">
        <f t="shared" si="9"/>
        <v>86400</v>
      </c>
      <c r="I63" s="10">
        <v>1</v>
      </c>
    </row>
    <row r="64" spans="1:9" x14ac:dyDescent="0.2">
      <c r="A64" s="2" t="str">
        <f t="shared" si="8"/>
        <v>//537</v>
      </c>
      <c r="B64" s="2">
        <v>537</v>
      </c>
      <c r="C64" s="2" t="s">
        <v>179</v>
      </c>
      <c r="D64" s="2" t="s">
        <v>172</v>
      </c>
      <c r="E64" s="2" t="s">
        <v>342</v>
      </c>
      <c r="F64" s="2" t="s">
        <v>343</v>
      </c>
      <c r="G64" s="2" t="str">
        <f t="shared" si="10"/>
        <v>[{"ItemId":10001,"Num":1}]</v>
      </c>
      <c r="H64" s="2">
        <f t="shared" si="9"/>
        <v>86400</v>
      </c>
      <c r="I64" s="10">
        <v>1</v>
      </c>
    </row>
    <row r="65" spans="1:9" x14ac:dyDescent="0.2">
      <c r="A65" s="2">
        <f t="shared" si="11"/>
        <v>538</v>
      </c>
      <c r="B65" s="2">
        <v>538</v>
      </c>
      <c r="C65" s="2" t="s">
        <v>181</v>
      </c>
      <c r="D65" s="2" t="s">
        <v>174</v>
      </c>
      <c r="E65" s="2" t="s">
        <v>342</v>
      </c>
      <c r="F65" s="2" t="s">
        <v>343</v>
      </c>
      <c r="G65" s="2" t="str">
        <f t="shared" si="10"/>
        <v>[{"ItemId":10001,"Num":1}]</v>
      </c>
      <c r="H65" s="2">
        <f t="shared" si="9"/>
        <v>86400</v>
      </c>
      <c r="I65" s="10">
        <v>1</v>
      </c>
    </row>
    <row r="66" spans="1:9" x14ac:dyDescent="0.2">
      <c r="A66" s="2" t="str">
        <f t="shared" si="8"/>
        <v>//539</v>
      </c>
      <c r="B66" s="2">
        <v>539</v>
      </c>
      <c r="C66" s="2" t="s">
        <v>183</v>
      </c>
      <c r="D66" s="2" t="s">
        <v>176</v>
      </c>
      <c r="E66" s="2" t="s">
        <v>342</v>
      </c>
      <c r="F66" s="2" t="s">
        <v>343</v>
      </c>
      <c r="G66" s="2" t="str">
        <f t="shared" si="10"/>
        <v>[{"ItemId":10001,"Num":1}]</v>
      </c>
      <c r="H66" s="2">
        <f t="shared" si="9"/>
        <v>86400</v>
      </c>
      <c r="I66" s="10">
        <v>1</v>
      </c>
    </row>
    <row r="67" spans="1:9" x14ac:dyDescent="0.2">
      <c r="A67" s="2">
        <f t="shared" si="11"/>
        <v>540</v>
      </c>
      <c r="B67" s="2">
        <v>540</v>
      </c>
      <c r="C67" s="2" t="s">
        <v>185</v>
      </c>
      <c r="D67" s="2" t="s">
        <v>178</v>
      </c>
      <c r="E67" s="2" t="s">
        <v>342</v>
      </c>
      <c r="F67" s="2" t="s">
        <v>343</v>
      </c>
      <c r="G67" s="2" t="str">
        <f t="shared" si="10"/>
        <v>[{"ItemId":10001,"Num":1}]</v>
      </c>
      <c r="H67" s="2">
        <f t="shared" si="9"/>
        <v>86400</v>
      </c>
      <c r="I67" s="10">
        <v>1</v>
      </c>
    </row>
    <row r="68" spans="1:9" x14ac:dyDescent="0.2">
      <c r="A68" s="2" t="str">
        <f t="shared" si="8"/>
        <v>//541</v>
      </c>
      <c r="B68" s="2">
        <v>541</v>
      </c>
      <c r="C68" s="2" t="s">
        <v>187</v>
      </c>
      <c r="D68" s="2" t="s">
        <v>180</v>
      </c>
      <c r="E68" s="2" t="s">
        <v>342</v>
      </c>
      <c r="F68" s="2" t="s">
        <v>343</v>
      </c>
      <c r="G68" s="2" t="str">
        <f t="shared" si="10"/>
        <v>[{"ItemId":10001,"Num":1}]</v>
      </c>
      <c r="H68" s="2">
        <f t="shared" si="9"/>
        <v>86400</v>
      </c>
      <c r="I68" s="10">
        <v>1</v>
      </c>
    </row>
    <row r="69" spans="1:9" x14ac:dyDescent="0.2">
      <c r="A69" s="2">
        <f t="shared" si="11"/>
        <v>542</v>
      </c>
      <c r="B69" s="2">
        <v>542</v>
      </c>
      <c r="C69" s="2" t="s">
        <v>189</v>
      </c>
      <c r="D69" s="2" t="s">
        <v>182</v>
      </c>
      <c r="E69" s="2" t="s">
        <v>342</v>
      </c>
      <c r="F69" s="2" t="s">
        <v>343</v>
      </c>
      <c r="G69" s="2" t="str">
        <f t="shared" si="10"/>
        <v>[{"ItemId":10001,"Num":1}]</v>
      </c>
      <c r="H69" s="2">
        <f t="shared" si="9"/>
        <v>86400</v>
      </c>
      <c r="I69" s="10">
        <v>1</v>
      </c>
    </row>
    <row r="70" spans="1:9" x14ac:dyDescent="0.2">
      <c r="A70" s="2" t="str">
        <f t="shared" si="8"/>
        <v>//543</v>
      </c>
      <c r="B70" s="2">
        <v>543</v>
      </c>
      <c r="C70" s="2" t="s">
        <v>191</v>
      </c>
      <c r="D70" s="2" t="s">
        <v>184</v>
      </c>
      <c r="E70" s="2" t="s">
        <v>342</v>
      </c>
      <c r="F70" s="2" t="s">
        <v>343</v>
      </c>
      <c r="G70" s="2" t="str">
        <f t="shared" si="10"/>
        <v>[{"ItemId":10001,"Num":1}]</v>
      </c>
      <c r="H70" s="2">
        <f t="shared" si="9"/>
        <v>86400</v>
      </c>
      <c r="I70" s="10">
        <v>1</v>
      </c>
    </row>
    <row r="71" spans="1:9" x14ac:dyDescent="0.2">
      <c r="A71" s="2">
        <f t="shared" si="11"/>
        <v>544</v>
      </c>
      <c r="B71" s="2">
        <v>544</v>
      </c>
      <c r="C71" s="2" t="s">
        <v>193</v>
      </c>
      <c r="D71" s="2" t="s">
        <v>186</v>
      </c>
      <c r="E71" s="2" t="s">
        <v>342</v>
      </c>
      <c r="F71" s="2" t="s">
        <v>343</v>
      </c>
      <c r="G71" s="2" t="str">
        <f t="shared" si="10"/>
        <v>[{"ItemId":10001,"Num":1}]</v>
      </c>
      <c r="H71" s="2">
        <f t="shared" si="9"/>
        <v>86400</v>
      </c>
      <c r="I71" s="10">
        <v>1</v>
      </c>
    </row>
    <row r="72" spans="1:9" x14ac:dyDescent="0.2">
      <c r="A72" s="2" t="str">
        <f t="shared" si="8"/>
        <v>//545</v>
      </c>
      <c r="B72" s="2">
        <v>545</v>
      </c>
      <c r="C72" s="2" t="s">
        <v>195</v>
      </c>
      <c r="D72" s="2" t="s">
        <v>188</v>
      </c>
      <c r="E72" s="2" t="s">
        <v>342</v>
      </c>
      <c r="F72" s="2" t="s">
        <v>343</v>
      </c>
      <c r="G72" s="2" t="str">
        <f t="shared" si="10"/>
        <v>[{"ItemId":10001,"Num":1}]</v>
      </c>
      <c r="H72" s="2">
        <f t="shared" si="9"/>
        <v>86400</v>
      </c>
      <c r="I72" s="10">
        <v>1</v>
      </c>
    </row>
    <row r="73" spans="1:9" x14ac:dyDescent="0.2">
      <c r="A73" s="2">
        <f t="shared" si="11"/>
        <v>546</v>
      </c>
      <c r="B73" s="2">
        <v>546</v>
      </c>
      <c r="C73" s="2" t="s">
        <v>197</v>
      </c>
      <c r="D73" s="2" t="s">
        <v>190</v>
      </c>
      <c r="E73" s="2" t="s">
        <v>342</v>
      </c>
      <c r="F73" s="2" t="s">
        <v>343</v>
      </c>
      <c r="G73" s="2" t="str">
        <f t="shared" si="10"/>
        <v>[{"ItemId":10001,"Num":1}]</v>
      </c>
      <c r="H73" s="2">
        <f t="shared" si="9"/>
        <v>86400</v>
      </c>
      <c r="I73" s="10">
        <v>1</v>
      </c>
    </row>
    <row r="74" spans="1:9" x14ac:dyDescent="0.2">
      <c r="A74" s="2" t="str">
        <f t="shared" si="8"/>
        <v>//547</v>
      </c>
      <c r="B74" s="2">
        <v>547</v>
      </c>
      <c r="C74" s="2" t="s">
        <v>199</v>
      </c>
      <c r="D74" s="2" t="s">
        <v>192</v>
      </c>
      <c r="E74" s="2" t="s">
        <v>342</v>
      </c>
      <c r="F74" s="2" t="s">
        <v>343</v>
      </c>
      <c r="G74" s="2" t="str">
        <f t="shared" si="10"/>
        <v>[{"ItemId":10001,"Num":1}]</v>
      </c>
      <c r="H74" s="2">
        <f t="shared" si="9"/>
        <v>86400</v>
      </c>
      <c r="I74" s="10">
        <v>1</v>
      </c>
    </row>
    <row r="75" spans="1:9" x14ac:dyDescent="0.2">
      <c r="A75" s="2">
        <f t="shared" si="11"/>
        <v>548</v>
      </c>
      <c r="B75" s="2">
        <v>548</v>
      </c>
      <c r="C75" s="2" t="s">
        <v>200</v>
      </c>
      <c r="D75" s="2" t="s">
        <v>194</v>
      </c>
      <c r="E75" s="2" t="s">
        <v>342</v>
      </c>
      <c r="F75" s="2" t="s">
        <v>343</v>
      </c>
      <c r="G75" s="2" t="str">
        <f t="shared" si="10"/>
        <v>[{"ItemId":10001,"Num":1}]</v>
      </c>
      <c r="H75" s="2">
        <f t="shared" si="9"/>
        <v>86400</v>
      </c>
      <c r="I75" s="10">
        <v>1</v>
      </c>
    </row>
    <row r="76" spans="1:9" x14ac:dyDescent="0.2">
      <c r="A76" s="2" t="str">
        <f t="shared" si="8"/>
        <v>//549</v>
      </c>
      <c r="B76" s="2">
        <v>549</v>
      </c>
      <c r="C76" s="2" t="s">
        <v>201</v>
      </c>
      <c r="D76" s="2" t="s">
        <v>196</v>
      </c>
      <c r="E76" s="2" t="s">
        <v>342</v>
      </c>
      <c r="F76" s="2" t="s">
        <v>343</v>
      </c>
      <c r="G76" s="2" t="str">
        <f t="shared" si="10"/>
        <v>[{"ItemId":10001,"Num":1}]</v>
      </c>
      <c r="H76" s="2">
        <f t="shared" si="9"/>
        <v>86400</v>
      </c>
      <c r="I76" s="10">
        <v>1</v>
      </c>
    </row>
    <row r="77" spans="1:9" x14ac:dyDescent="0.2">
      <c r="A77" s="2">
        <f t="shared" si="11"/>
        <v>550</v>
      </c>
      <c r="B77" s="2">
        <v>550</v>
      </c>
      <c r="C77" s="2" t="s">
        <v>202</v>
      </c>
      <c r="D77" s="2" t="s">
        <v>198</v>
      </c>
      <c r="E77" s="2" t="s">
        <v>342</v>
      </c>
      <c r="F77" s="2" t="s">
        <v>343</v>
      </c>
      <c r="G77" s="2" t="str">
        <f t="shared" si="10"/>
        <v>[{"ItemId":10001,"Num":1}]</v>
      </c>
      <c r="H77" s="2">
        <f t="shared" si="9"/>
        <v>86400</v>
      </c>
      <c r="I77" s="10">
        <v>1</v>
      </c>
    </row>
    <row r="78" spans="1:9" x14ac:dyDescent="0.2">
      <c r="A78" s="22" t="s">
        <v>339</v>
      </c>
      <c r="B78" s="6"/>
      <c r="C78" s="3"/>
      <c r="D78" s="4"/>
      <c r="E78" s="3"/>
      <c r="F78" s="3"/>
      <c r="G78" s="3"/>
      <c r="H78" s="3"/>
      <c r="I78" s="5"/>
    </row>
    <row r="79" spans="1:9" x14ac:dyDescent="0.2">
      <c r="A79" s="2" t="str">
        <f>"//"&amp;B79</f>
        <v>//1001</v>
      </c>
      <c r="B79" s="2">
        <v>1001</v>
      </c>
      <c r="C79" s="2" t="s">
        <v>208</v>
      </c>
      <c r="D79" s="2" t="s">
        <v>212</v>
      </c>
      <c r="E79" s="2" t="s">
        <v>344</v>
      </c>
      <c r="F79" s="2" t="s">
        <v>345</v>
      </c>
      <c r="G79" s="2" t="str">
        <f>中转!N38</f>
        <v>[{"ItemId":50002,"Num":300}]</v>
      </c>
      <c r="H79" s="2">
        <f t="shared" si="9"/>
        <v>86400</v>
      </c>
      <c r="I79" s="10">
        <v>1</v>
      </c>
    </row>
    <row r="80" spans="1:9" x14ac:dyDescent="0.2">
      <c r="A80" s="2" t="str">
        <f t="shared" ref="A80:A142" si="12">"//"&amp;B80</f>
        <v>//1002</v>
      </c>
      <c r="B80" s="2">
        <v>1002</v>
      </c>
      <c r="C80" s="2" t="s">
        <v>209</v>
      </c>
      <c r="D80" s="2" t="s">
        <v>213</v>
      </c>
      <c r="E80" s="2" t="s">
        <v>344</v>
      </c>
      <c r="F80" s="2" t="s">
        <v>345</v>
      </c>
      <c r="G80" s="2" t="str">
        <f>G79</f>
        <v>[{"ItemId":50002,"Num":300}]</v>
      </c>
      <c r="H80" s="2">
        <f t="shared" si="9"/>
        <v>86400</v>
      </c>
      <c r="I80" s="10">
        <v>1</v>
      </c>
    </row>
    <row r="81" spans="1:9" x14ac:dyDescent="0.2">
      <c r="A81" s="2" t="str">
        <f t="shared" si="12"/>
        <v>//1003</v>
      </c>
      <c r="B81" s="2">
        <v>1003</v>
      </c>
      <c r="C81" s="2" t="s">
        <v>210</v>
      </c>
      <c r="D81" s="2" t="s">
        <v>214</v>
      </c>
      <c r="E81" s="2" t="s">
        <v>344</v>
      </c>
      <c r="F81" s="2" t="s">
        <v>345</v>
      </c>
      <c r="G81" s="2" t="str">
        <f t="shared" ref="G81:G82" si="13">G80</f>
        <v>[{"ItemId":50002,"Num":300}]</v>
      </c>
      <c r="H81" s="2">
        <f t="shared" si="9"/>
        <v>86400</v>
      </c>
      <c r="I81" s="10">
        <v>1</v>
      </c>
    </row>
    <row r="82" spans="1:9" x14ac:dyDescent="0.2">
      <c r="A82" s="2" t="str">
        <f t="shared" si="12"/>
        <v>//1004</v>
      </c>
      <c r="B82" s="2">
        <v>1004</v>
      </c>
      <c r="C82" s="2" t="s">
        <v>211</v>
      </c>
      <c r="D82" s="2" t="s">
        <v>215</v>
      </c>
      <c r="E82" s="2" t="s">
        <v>344</v>
      </c>
      <c r="F82" s="2" t="s">
        <v>345</v>
      </c>
      <c r="G82" s="2" t="str">
        <f t="shared" si="13"/>
        <v>[{"ItemId":50002,"Num":300}]</v>
      </c>
      <c r="H82" s="2">
        <f t="shared" si="9"/>
        <v>86400</v>
      </c>
      <c r="I82" s="10">
        <v>1</v>
      </c>
    </row>
    <row r="83" spans="1:9" x14ac:dyDescent="0.2">
      <c r="A83" s="2">
        <f t="shared" ref="A83:A145" si="14">B83</f>
        <v>1005</v>
      </c>
      <c r="B83" s="2">
        <v>1005</v>
      </c>
      <c r="C83" s="2" t="s">
        <v>216</v>
      </c>
      <c r="D83" s="2" t="s">
        <v>332</v>
      </c>
      <c r="E83" s="2" t="s">
        <v>344</v>
      </c>
      <c r="F83" s="2" t="s">
        <v>345</v>
      </c>
      <c r="G83" s="2" t="str">
        <f t="shared" ref="G83:G90" si="15">G82</f>
        <v>[{"ItemId":50002,"Num":300}]</v>
      </c>
      <c r="H83" s="2">
        <f t="shared" si="9"/>
        <v>86400</v>
      </c>
      <c r="I83" s="10">
        <v>1</v>
      </c>
    </row>
    <row r="84" spans="1:9" x14ac:dyDescent="0.2">
      <c r="A84" s="2" t="str">
        <f t="shared" si="12"/>
        <v>//1006</v>
      </c>
      <c r="B84" s="2">
        <v>1006</v>
      </c>
      <c r="C84" s="2" t="s">
        <v>217</v>
      </c>
      <c r="D84" s="2" t="s">
        <v>331</v>
      </c>
      <c r="E84" s="2" t="s">
        <v>344</v>
      </c>
      <c r="F84" s="2" t="s">
        <v>345</v>
      </c>
      <c r="G84" s="2" t="str">
        <f t="shared" si="15"/>
        <v>[{"ItemId":50002,"Num":300}]</v>
      </c>
      <c r="H84" s="2">
        <f t="shared" si="9"/>
        <v>86400</v>
      </c>
      <c r="I84" s="10">
        <v>1</v>
      </c>
    </row>
    <row r="85" spans="1:9" x14ac:dyDescent="0.2">
      <c r="A85" s="2" t="str">
        <f t="shared" si="12"/>
        <v>//1007</v>
      </c>
      <c r="B85" s="2">
        <v>1007</v>
      </c>
      <c r="C85" s="2" t="s">
        <v>218</v>
      </c>
      <c r="D85" s="2" t="s">
        <v>333</v>
      </c>
      <c r="E85" s="2" t="s">
        <v>344</v>
      </c>
      <c r="F85" s="2" t="s">
        <v>345</v>
      </c>
      <c r="G85" s="2" t="str">
        <f t="shared" si="15"/>
        <v>[{"ItemId":50002,"Num":300}]</v>
      </c>
      <c r="H85" s="2">
        <f t="shared" si="9"/>
        <v>86400</v>
      </c>
      <c r="I85" s="10">
        <v>1</v>
      </c>
    </row>
    <row r="86" spans="1:9" x14ac:dyDescent="0.2">
      <c r="A86" s="2" t="str">
        <f t="shared" si="12"/>
        <v>//1008</v>
      </c>
      <c r="B86" s="2">
        <v>1008</v>
      </c>
      <c r="C86" s="2" t="s">
        <v>219</v>
      </c>
      <c r="D86" s="2" t="s">
        <v>224</v>
      </c>
      <c r="E86" s="2" t="s">
        <v>344</v>
      </c>
      <c r="F86" s="2" t="s">
        <v>345</v>
      </c>
      <c r="G86" s="2" t="str">
        <f t="shared" si="15"/>
        <v>[{"ItemId":50002,"Num":300}]</v>
      </c>
      <c r="H86" s="2">
        <f t="shared" si="9"/>
        <v>86400</v>
      </c>
      <c r="I86" s="10">
        <v>1</v>
      </c>
    </row>
    <row r="87" spans="1:9" x14ac:dyDescent="0.2">
      <c r="A87" s="2">
        <f t="shared" si="14"/>
        <v>1009</v>
      </c>
      <c r="B87" s="2">
        <v>1009</v>
      </c>
      <c r="C87" s="2" t="s">
        <v>220</v>
      </c>
      <c r="D87" s="2" t="s">
        <v>225</v>
      </c>
      <c r="E87" s="2" t="s">
        <v>344</v>
      </c>
      <c r="F87" s="2" t="s">
        <v>345</v>
      </c>
      <c r="G87" s="2" t="str">
        <f t="shared" si="15"/>
        <v>[{"ItemId":50002,"Num":300}]</v>
      </c>
      <c r="H87" s="2">
        <f t="shared" si="9"/>
        <v>86400</v>
      </c>
      <c r="I87" s="10">
        <v>1</v>
      </c>
    </row>
    <row r="88" spans="1:9" x14ac:dyDescent="0.2">
      <c r="A88" s="2" t="str">
        <f t="shared" si="12"/>
        <v>//1010</v>
      </c>
      <c r="B88" s="2">
        <v>1010</v>
      </c>
      <c r="C88" s="2" t="s">
        <v>221</v>
      </c>
      <c r="D88" s="2" t="s">
        <v>228</v>
      </c>
      <c r="E88" s="2" t="s">
        <v>344</v>
      </c>
      <c r="F88" s="2" t="s">
        <v>345</v>
      </c>
      <c r="G88" s="2" t="str">
        <f t="shared" si="15"/>
        <v>[{"ItemId":50002,"Num":300}]</v>
      </c>
      <c r="H88" s="2">
        <f t="shared" si="9"/>
        <v>86400</v>
      </c>
      <c r="I88" s="10">
        <v>1</v>
      </c>
    </row>
    <row r="89" spans="1:9" x14ac:dyDescent="0.2">
      <c r="A89" s="2">
        <f t="shared" si="14"/>
        <v>1011</v>
      </c>
      <c r="B89" s="2">
        <v>1011</v>
      </c>
      <c r="C89" s="2" t="s">
        <v>222</v>
      </c>
      <c r="D89" s="2" t="s">
        <v>231</v>
      </c>
      <c r="E89" s="2" t="s">
        <v>344</v>
      </c>
      <c r="F89" s="2" t="s">
        <v>345</v>
      </c>
      <c r="G89" s="2" t="str">
        <f t="shared" si="15"/>
        <v>[{"ItemId":50002,"Num":300}]</v>
      </c>
      <c r="H89" s="2">
        <f t="shared" si="9"/>
        <v>86400</v>
      </c>
      <c r="I89" s="10">
        <v>1</v>
      </c>
    </row>
    <row r="90" spans="1:9" x14ac:dyDescent="0.2">
      <c r="A90" s="2" t="str">
        <f t="shared" si="12"/>
        <v>//1012</v>
      </c>
      <c r="B90" s="2">
        <v>1012</v>
      </c>
      <c r="C90" s="2" t="s">
        <v>223</v>
      </c>
      <c r="D90" s="2" t="s">
        <v>234</v>
      </c>
      <c r="E90" s="2" t="s">
        <v>344</v>
      </c>
      <c r="F90" s="2" t="s">
        <v>345</v>
      </c>
      <c r="G90" s="2" t="str">
        <f t="shared" si="15"/>
        <v>[{"ItemId":50002,"Num":300}]</v>
      </c>
      <c r="H90" s="2">
        <f t="shared" si="9"/>
        <v>86400</v>
      </c>
      <c r="I90" s="10">
        <v>1</v>
      </c>
    </row>
    <row r="91" spans="1:9" x14ac:dyDescent="0.2">
      <c r="A91" s="2">
        <f t="shared" si="14"/>
        <v>1013</v>
      </c>
      <c r="B91" s="2">
        <v>1013</v>
      </c>
      <c r="C91" s="2" t="s">
        <v>226</v>
      </c>
      <c r="D91" s="2" t="s">
        <v>237</v>
      </c>
      <c r="E91" s="2" t="s">
        <v>344</v>
      </c>
      <c r="F91" s="2" t="s">
        <v>345</v>
      </c>
      <c r="G91" s="2" t="str">
        <f t="shared" ref="G91:G154" si="16">G90</f>
        <v>[{"ItemId":50002,"Num":300}]</v>
      </c>
      <c r="H91" s="2">
        <f t="shared" si="9"/>
        <v>86400</v>
      </c>
      <c r="I91" s="10">
        <v>1</v>
      </c>
    </row>
    <row r="92" spans="1:9" x14ac:dyDescent="0.2">
      <c r="A92" s="2" t="str">
        <f t="shared" si="12"/>
        <v>//1014</v>
      </c>
      <c r="B92" s="2">
        <v>1014</v>
      </c>
      <c r="C92" s="2" t="s">
        <v>227</v>
      </c>
      <c r="D92" s="2" t="s">
        <v>240</v>
      </c>
      <c r="E92" s="2" t="s">
        <v>344</v>
      </c>
      <c r="F92" s="2" t="s">
        <v>345</v>
      </c>
      <c r="G92" s="2" t="str">
        <f t="shared" si="16"/>
        <v>[{"ItemId":50002,"Num":300}]</v>
      </c>
      <c r="H92" s="2">
        <f t="shared" si="9"/>
        <v>86400</v>
      </c>
      <c r="I92" s="10">
        <v>1</v>
      </c>
    </row>
    <row r="93" spans="1:9" x14ac:dyDescent="0.2">
      <c r="A93" s="2">
        <f t="shared" si="14"/>
        <v>1015</v>
      </c>
      <c r="B93" s="2">
        <v>1015</v>
      </c>
      <c r="C93" s="2" t="s">
        <v>229</v>
      </c>
      <c r="D93" s="2" t="s">
        <v>243</v>
      </c>
      <c r="E93" s="2" t="s">
        <v>344</v>
      </c>
      <c r="F93" s="2" t="s">
        <v>345</v>
      </c>
      <c r="G93" s="2" t="str">
        <f t="shared" si="16"/>
        <v>[{"ItemId":50002,"Num":300}]</v>
      </c>
      <c r="H93" s="2">
        <f t="shared" ref="H93:H156" si="17">60*60*24*1</f>
        <v>86400</v>
      </c>
      <c r="I93" s="10">
        <v>1</v>
      </c>
    </row>
    <row r="94" spans="1:9" x14ac:dyDescent="0.2">
      <c r="A94" s="2" t="str">
        <f t="shared" si="12"/>
        <v>//1016</v>
      </c>
      <c r="B94" s="2">
        <v>1016</v>
      </c>
      <c r="C94" s="2" t="s">
        <v>230</v>
      </c>
      <c r="D94" s="2" t="s">
        <v>246</v>
      </c>
      <c r="E94" s="2" t="s">
        <v>344</v>
      </c>
      <c r="F94" s="2" t="s">
        <v>345</v>
      </c>
      <c r="G94" s="2" t="str">
        <f t="shared" si="16"/>
        <v>[{"ItemId":50002,"Num":300}]</v>
      </c>
      <c r="H94" s="2">
        <f t="shared" si="17"/>
        <v>86400</v>
      </c>
      <c r="I94" s="10">
        <v>1</v>
      </c>
    </row>
    <row r="95" spans="1:9" x14ac:dyDescent="0.2">
      <c r="A95" s="2">
        <f t="shared" si="14"/>
        <v>1017</v>
      </c>
      <c r="B95" s="2">
        <v>1017</v>
      </c>
      <c r="C95" s="2" t="s">
        <v>232</v>
      </c>
      <c r="D95" s="2" t="s">
        <v>249</v>
      </c>
      <c r="E95" s="2" t="s">
        <v>344</v>
      </c>
      <c r="F95" s="2" t="s">
        <v>345</v>
      </c>
      <c r="G95" s="2" t="str">
        <f t="shared" si="16"/>
        <v>[{"ItemId":50002,"Num":300}]</v>
      </c>
      <c r="H95" s="2">
        <f t="shared" si="17"/>
        <v>86400</v>
      </c>
      <c r="I95" s="10">
        <v>1</v>
      </c>
    </row>
    <row r="96" spans="1:9" x14ac:dyDescent="0.2">
      <c r="A96" s="2" t="str">
        <f t="shared" si="12"/>
        <v>//1018</v>
      </c>
      <c r="B96" s="2">
        <v>1018</v>
      </c>
      <c r="C96" s="2" t="s">
        <v>233</v>
      </c>
      <c r="D96" s="2" t="s">
        <v>252</v>
      </c>
      <c r="E96" s="2" t="s">
        <v>344</v>
      </c>
      <c r="F96" s="2" t="s">
        <v>345</v>
      </c>
      <c r="G96" s="2" t="str">
        <f t="shared" si="16"/>
        <v>[{"ItemId":50002,"Num":300}]</v>
      </c>
      <c r="H96" s="2">
        <f t="shared" si="17"/>
        <v>86400</v>
      </c>
      <c r="I96" s="10">
        <v>1</v>
      </c>
    </row>
    <row r="97" spans="1:9" x14ac:dyDescent="0.2">
      <c r="A97" s="2">
        <f t="shared" si="14"/>
        <v>1019</v>
      </c>
      <c r="B97" s="2">
        <v>1019</v>
      </c>
      <c r="C97" s="2" t="s">
        <v>235</v>
      </c>
      <c r="D97" s="2" t="s">
        <v>255</v>
      </c>
      <c r="E97" s="2" t="s">
        <v>344</v>
      </c>
      <c r="F97" s="2" t="s">
        <v>345</v>
      </c>
      <c r="G97" s="2" t="str">
        <f t="shared" si="16"/>
        <v>[{"ItemId":50002,"Num":300}]</v>
      </c>
      <c r="H97" s="2">
        <f t="shared" si="17"/>
        <v>86400</v>
      </c>
      <c r="I97" s="10">
        <v>1</v>
      </c>
    </row>
    <row r="98" spans="1:9" x14ac:dyDescent="0.2">
      <c r="A98" s="2" t="str">
        <f t="shared" si="12"/>
        <v>//1020</v>
      </c>
      <c r="B98" s="2">
        <v>1020</v>
      </c>
      <c r="C98" s="2" t="s">
        <v>236</v>
      </c>
      <c r="D98" s="2" t="s">
        <v>258</v>
      </c>
      <c r="E98" s="2" t="s">
        <v>344</v>
      </c>
      <c r="F98" s="2" t="s">
        <v>345</v>
      </c>
      <c r="G98" s="2" t="str">
        <f t="shared" si="16"/>
        <v>[{"ItemId":50002,"Num":300}]</v>
      </c>
      <c r="H98" s="2">
        <f t="shared" si="17"/>
        <v>86400</v>
      </c>
      <c r="I98" s="10">
        <v>1</v>
      </c>
    </row>
    <row r="99" spans="1:9" x14ac:dyDescent="0.2">
      <c r="A99" s="2">
        <f t="shared" si="14"/>
        <v>1021</v>
      </c>
      <c r="B99" s="2">
        <v>1021</v>
      </c>
      <c r="C99" s="2" t="s">
        <v>238</v>
      </c>
      <c r="D99" s="2" t="s">
        <v>261</v>
      </c>
      <c r="E99" s="2" t="s">
        <v>344</v>
      </c>
      <c r="F99" s="2" t="s">
        <v>345</v>
      </c>
      <c r="G99" s="2" t="str">
        <f t="shared" si="16"/>
        <v>[{"ItemId":50002,"Num":300}]</v>
      </c>
      <c r="H99" s="2">
        <f t="shared" si="17"/>
        <v>86400</v>
      </c>
      <c r="I99" s="10">
        <v>1</v>
      </c>
    </row>
    <row r="100" spans="1:9" x14ac:dyDescent="0.2">
      <c r="A100" s="2" t="str">
        <f t="shared" si="12"/>
        <v>//1022</v>
      </c>
      <c r="B100" s="2">
        <v>1022</v>
      </c>
      <c r="C100" s="2" t="s">
        <v>239</v>
      </c>
      <c r="D100" s="2" t="s">
        <v>264</v>
      </c>
      <c r="E100" s="2" t="s">
        <v>344</v>
      </c>
      <c r="F100" s="2" t="s">
        <v>345</v>
      </c>
      <c r="G100" s="2" t="str">
        <f t="shared" si="16"/>
        <v>[{"ItemId":50002,"Num":300}]</v>
      </c>
      <c r="H100" s="2">
        <f t="shared" si="17"/>
        <v>86400</v>
      </c>
      <c r="I100" s="10">
        <v>1</v>
      </c>
    </row>
    <row r="101" spans="1:9" x14ac:dyDescent="0.2">
      <c r="A101" s="2">
        <f t="shared" si="14"/>
        <v>1023</v>
      </c>
      <c r="B101" s="2">
        <v>1023</v>
      </c>
      <c r="C101" s="2" t="s">
        <v>241</v>
      </c>
      <c r="D101" s="2" t="s">
        <v>267</v>
      </c>
      <c r="E101" s="2" t="s">
        <v>344</v>
      </c>
      <c r="F101" s="2" t="s">
        <v>345</v>
      </c>
      <c r="G101" s="2" t="str">
        <f t="shared" si="16"/>
        <v>[{"ItemId":50002,"Num":300}]</v>
      </c>
      <c r="H101" s="2">
        <f t="shared" si="17"/>
        <v>86400</v>
      </c>
      <c r="I101" s="10">
        <v>1</v>
      </c>
    </row>
    <row r="102" spans="1:9" x14ac:dyDescent="0.2">
      <c r="A102" s="2" t="str">
        <f t="shared" si="12"/>
        <v>//1024</v>
      </c>
      <c r="B102" s="2">
        <v>1024</v>
      </c>
      <c r="C102" s="2" t="s">
        <v>242</v>
      </c>
      <c r="D102" s="2" t="s">
        <v>270</v>
      </c>
      <c r="E102" s="2" t="s">
        <v>344</v>
      </c>
      <c r="F102" s="2" t="s">
        <v>345</v>
      </c>
      <c r="G102" s="2" t="str">
        <f t="shared" si="16"/>
        <v>[{"ItemId":50002,"Num":300}]</v>
      </c>
      <c r="H102" s="2">
        <f t="shared" si="17"/>
        <v>86400</v>
      </c>
      <c r="I102" s="10">
        <v>1</v>
      </c>
    </row>
    <row r="103" spans="1:9" x14ac:dyDescent="0.2">
      <c r="A103" s="2">
        <f t="shared" si="14"/>
        <v>1025</v>
      </c>
      <c r="B103" s="2">
        <v>1025</v>
      </c>
      <c r="C103" s="2" t="s">
        <v>244</v>
      </c>
      <c r="D103" s="2" t="s">
        <v>273</v>
      </c>
      <c r="E103" s="2" t="s">
        <v>344</v>
      </c>
      <c r="F103" s="2" t="s">
        <v>345</v>
      </c>
      <c r="G103" s="2" t="str">
        <f t="shared" si="16"/>
        <v>[{"ItemId":50002,"Num":300}]</v>
      </c>
      <c r="H103" s="2">
        <f t="shared" si="17"/>
        <v>86400</v>
      </c>
      <c r="I103" s="10">
        <v>1</v>
      </c>
    </row>
    <row r="104" spans="1:9" x14ac:dyDescent="0.2">
      <c r="A104" s="2" t="str">
        <f t="shared" si="12"/>
        <v>//1026</v>
      </c>
      <c r="B104" s="2">
        <v>1026</v>
      </c>
      <c r="C104" s="2" t="s">
        <v>245</v>
      </c>
      <c r="D104" s="2" t="s">
        <v>276</v>
      </c>
      <c r="E104" s="2" t="s">
        <v>344</v>
      </c>
      <c r="F104" s="2" t="s">
        <v>345</v>
      </c>
      <c r="G104" s="2" t="str">
        <f t="shared" si="16"/>
        <v>[{"ItemId":50002,"Num":300}]</v>
      </c>
      <c r="H104" s="2">
        <f t="shared" si="17"/>
        <v>86400</v>
      </c>
      <c r="I104" s="10">
        <v>1</v>
      </c>
    </row>
    <row r="105" spans="1:9" x14ac:dyDescent="0.2">
      <c r="A105" s="2">
        <f t="shared" si="14"/>
        <v>1027</v>
      </c>
      <c r="B105" s="2">
        <v>1027</v>
      </c>
      <c r="C105" s="2" t="s">
        <v>247</v>
      </c>
      <c r="D105" s="2" t="s">
        <v>279</v>
      </c>
      <c r="E105" s="2" t="s">
        <v>344</v>
      </c>
      <c r="F105" s="2" t="s">
        <v>345</v>
      </c>
      <c r="G105" s="2" t="str">
        <f t="shared" si="16"/>
        <v>[{"ItemId":50002,"Num":300}]</v>
      </c>
      <c r="H105" s="2">
        <f t="shared" si="17"/>
        <v>86400</v>
      </c>
      <c r="I105" s="10">
        <v>1</v>
      </c>
    </row>
    <row r="106" spans="1:9" x14ac:dyDescent="0.2">
      <c r="A106" s="2" t="str">
        <f t="shared" si="12"/>
        <v>//1028</v>
      </c>
      <c r="B106" s="2">
        <v>1028</v>
      </c>
      <c r="C106" s="2" t="s">
        <v>248</v>
      </c>
      <c r="D106" s="2" t="s">
        <v>282</v>
      </c>
      <c r="E106" s="2" t="s">
        <v>344</v>
      </c>
      <c r="F106" s="2" t="s">
        <v>345</v>
      </c>
      <c r="G106" s="2" t="str">
        <f t="shared" si="16"/>
        <v>[{"ItemId":50002,"Num":300}]</v>
      </c>
      <c r="H106" s="2">
        <f t="shared" si="17"/>
        <v>86400</v>
      </c>
      <c r="I106" s="10">
        <v>1</v>
      </c>
    </row>
    <row r="107" spans="1:9" x14ac:dyDescent="0.2">
      <c r="A107" s="2">
        <f t="shared" si="14"/>
        <v>1029</v>
      </c>
      <c r="B107" s="2">
        <v>1029</v>
      </c>
      <c r="C107" s="2" t="s">
        <v>250</v>
      </c>
      <c r="D107" s="2" t="s">
        <v>285</v>
      </c>
      <c r="E107" s="2" t="s">
        <v>344</v>
      </c>
      <c r="F107" s="2" t="s">
        <v>345</v>
      </c>
      <c r="G107" s="2" t="str">
        <f t="shared" si="16"/>
        <v>[{"ItemId":50002,"Num":300}]</v>
      </c>
      <c r="H107" s="2">
        <f t="shared" si="17"/>
        <v>86400</v>
      </c>
      <c r="I107" s="10">
        <v>1</v>
      </c>
    </row>
    <row r="108" spans="1:9" x14ac:dyDescent="0.2">
      <c r="A108" s="2" t="str">
        <f t="shared" si="12"/>
        <v>//1030</v>
      </c>
      <c r="B108" s="2">
        <v>1030</v>
      </c>
      <c r="C108" s="2" t="s">
        <v>251</v>
      </c>
      <c r="D108" s="2" t="s">
        <v>288</v>
      </c>
      <c r="E108" s="2" t="s">
        <v>344</v>
      </c>
      <c r="F108" s="2" t="s">
        <v>345</v>
      </c>
      <c r="G108" s="2" t="str">
        <f t="shared" si="16"/>
        <v>[{"ItemId":50002,"Num":300}]</v>
      </c>
      <c r="H108" s="2">
        <f t="shared" si="17"/>
        <v>86400</v>
      </c>
      <c r="I108" s="10">
        <v>1</v>
      </c>
    </row>
    <row r="109" spans="1:9" x14ac:dyDescent="0.2">
      <c r="A109" s="2">
        <f t="shared" si="14"/>
        <v>1031</v>
      </c>
      <c r="B109" s="2">
        <v>1031</v>
      </c>
      <c r="C109" s="2" t="s">
        <v>253</v>
      </c>
      <c r="D109" s="2" t="s">
        <v>291</v>
      </c>
      <c r="E109" s="2" t="s">
        <v>344</v>
      </c>
      <c r="F109" s="2" t="s">
        <v>345</v>
      </c>
      <c r="G109" s="2" t="str">
        <f t="shared" si="16"/>
        <v>[{"ItemId":50002,"Num":300}]</v>
      </c>
      <c r="H109" s="2">
        <f t="shared" si="17"/>
        <v>86400</v>
      </c>
      <c r="I109" s="10">
        <v>1</v>
      </c>
    </row>
    <row r="110" spans="1:9" x14ac:dyDescent="0.2">
      <c r="A110" s="2" t="str">
        <f t="shared" si="12"/>
        <v>//1032</v>
      </c>
      <c r="B110" s="2">
        <v>1032</v>
      </c>
      <c r="C110" s="2" t="s">
        <v>254</v>
      </c>
      <c r="D110" s="2" t="s">
        <v>294</v>
      </c>
      <c r="E110" s="2" t="s">
        <v>344</v>
      </c>
      <c r="F110" s="2" t="s">
        <v>345</v>
      </c>
      <c r="G110" s="2" t="str">
        <f t="shared" si="16"/>
        <v>[{"ItemId":50002,"Num":300}]</v>
      </c>
      <c r="H110" s="2">
        <f t="shared" si="17"/>
        <v>86400</v>
      </c>
      <c r="I110" s="10">
        <v>1</v>
      </c>
    </row>
    <row r="111" spans="1:9" x14ac:dyDescent="0.2">
      <c r="A111" s="2">
        <f t="shared" si="14"/>
        <v>1033</v>
      </c>
      <c r="B111" s="2">
        <v>1033</v>
      </c>
      <c r="C111" s="2" t="s">
        <v>256</v>
      </c>
      <c r="D111" s="2" t="s">
        <v>297</v>
      </c>
      <c r="E111" s="2" t="s">
        <v>344</v>
      </c>
      <c r="F111" s="2" t="s">
        <v>345</v>
      </c>
      <c r="G111" s="2" t="str">
        <f t="shared" si="16"/>
        <v>[{"ItemId":50002,"Num":300}]</v>
      </c>
      <c r="H111" s="2">
        <f t="shared" si="17"/>
        <v>86400</v>
      </c>
      <c r="I111" s="10">
        <v>1</v>
      </c>
    </row>
    <row r="112" spans="1:9" x14ac:dyDescent="0.2">
      <c r="A112" s="2" t="str">
        <f t="shared" si="12"/>
        <v>//1034</v>
      </c>
      <c r="B112" s="2">
        <v>1034</v>
      </c>
      <c r="C112" s="2" t="s">
        <v>257</v>
      </c>
      <c r="D112" s="2" t="s">
        <v>300</v>
      </c>
      <c r="E112" s="2" t="s">
        <v>344</v>
      </c>
      <c r="F112" s="2" t="s">
        <v>345</v>
      </c>
      <c r="G112" s="2" t="str">
        <f t="shared" si="16"/>
        <v>[{"ItemId":50002,"Num":300}]</v>
      </c>
      <c r="H112" s="2">
        <f t="shared" si="17"/>
        <v>86400</v>
      </c>
      <c r="I112" s="10">
        <v>1</v>
      </c>
    </row>
    <row r="113" spans="1:9" x14ac:dyDescent="0.2">
      <c r="A113" s="2">
        <f t="shared" si="14"/>
        <v>1035</v>
      </c>
      <c r="B113" s="2">
        <v>1035</v>
      </c>
      <c r="C113" s="2" t="s">
        <v>259</v>
      </c>
      <c r="D113" s="2" t="s">
        <v>302</v>
      </c>
      <c r="E113" s="2" t="s">
        <v>344</v>
      </c>
      <c r="F113" s="2" t="s">
        <v>345</v>
      </c>
      <c r="G113" s="2" t="str">
        <f t="shared" si="16"/>
        <v>[{"ItemId":50002,"Num":300}]</v>
      </c>
      <c r="H113" s="2">
        <f t="shared" si="17"/>
        <v>86400</v>
      </c>
      <c r="I113" s="10">
        <v>1</v>
      </c>
    </row>
    <row r="114" spans="1:9" x14ac:dyDescent="0.2">
      <c r="A114" s="2" t="str">
        <f t="shared" si="12"/>
        <v>//1036</v>
      </c>
      <c r="B114" s="2">
        <v>1036</v>
      </c>
      <c r="C114" s="2" t="s">
        <v>260</v>
      </c>
      <c r="D114" s="2" t="s">
        <v>303</v>
      </c>
      <c r="E114" s="2" t="s">
        <v>344</v>
      </c>
      <c r="F114" s="2" t="s">
        <v>345</v>
      </c>
      <c r="G114" s="2" t="str">
        <f t="shared" si="16"/>
        <v>[{"ItemId":50002,"Num":300}]</v>
      </c>
      <c r="H114" s="2">
        <f t="shared" si="17"/>
        <v>86400</v>
      </c>
      <c r="I114" s="10">
        <v>1</v>
      </c>
    </row>
    <row r="115" spans="1:9" x14ac:dyDescent="0.2">
      <c r="A115" s="2">
        <f t="shared" si="14"/>
        <v>1037</v>
      </c>
      <c r="B115" s="2">
        <v>1037</v>
      </c>
      <c r="C115" s="2" t="s">
        <v>262</v>
      </c>
      <c r="D115" s="2" t="s">
        <v>304</v>
      </c>
      <c r="E115" s="2" t="s">
        <v>344</v>
      </c>
      <c r="F115" s="2" t="s">
        <v>345</v>
      </c>
      <c r="G115" s="2" t="str">
        <f t="shared" si="16"/>
        <v>[{"ItemId":50002,"Num":300}]</v>
      </c>
      <c r="H115" s="2">
        <f t="shared" si="17"/>
        <v>86400</v>
      </c>
      <c r="I115" s="10">
        <v>1</v>
      </c>
    </row>
    <row r="116" spans="1:9" x14ac:dyDescent="0.2">
      <c r="A116" s="2" t="str">
        <f t="shared" si="12"/>
        <v>//1038</v>
      </c>
      <c r="B116" s="2">
        <v>1038</v>
      </c>
      <c r="C116" s="2" t="s">
        <v>263</v>
      </c>
      <c r="D116" s="2" t="s">
        <v>305</v>
      </c>
      <c r="E116" s="2" t="s">
        <v>344</v>
      </c>
      <c r="F116" s="2" t="s">
        <v>345</v>
      </c>
      <c r="G116" s="2" t="str">
        <f t="shared" si="16"/>
        <v>[{"ItemId":50002,"Num":300}]</v>
      </c>
      <c r="H116" s="2">
        <f t="shared" si="17"/>
        <v>86400</v>
      </c>
      <c r="I116" s="10">
        <v>1</v>
      </c>
    </row>
    <row r="117" spans="1:9" x14ac:dyDescent="0.2">
      <c r="A117" s="2">
        <f t="shared" si="14"/>
        <v>1039</v>
      </c>
      <c r="B117" s="2">
        <v>1039</v>
      </c>
      <c r="C117" s="2" t="s">
        <v>265</v>
      </c>
      <c r="D117" s="2" t="s">
        <v>306</v>
      </c>
      <c r="E117" s="2" t="s">
        <v>344</v>
      </c>
      <c r="F117" s="2" t="s">
        <v>345</v>
      </c>
      <c r="G117" s="2" t="str">
        <f t="shared" si="16"/>
        <v>[{"ItemId":50002,"Num":300}]</v>
      </c>
      <c r="H117" s="2">
        <f t="shared" si="17"/>
        <v>86400</v>
      </c>
      <c r="I117" s="10">
        <v>1</v>
      </c>
    </row>
    <row r="118" spans="1:9" x14ac:dyDescent="0.2">
      <c r="A118" s="2" t="str">
        <f t="shared" si="12"/>
        <v>//1040</v>
      </c>
      <c r="B118" s="2">
        <v>1040</v>
      </c>
      <c r="C118" s="2" t="s">
        <v>266</v>
      </c>
      <c r="D118" s="2" t="s">
        <v>307</v>
      </c>
      <c r="E118" s="2" t="s">
        <v>344</v>
      </c>
      <c r="F118" s="2" t="s">
        <v>345</v>
      </c>
      <c r="G118" s="2" t="str">
        <f t="shared" si="16"/>
        <v>[{"ItemId":50002,"Num":300}]</v>
      </c>
      <c r="H118" s="2">
        <f t="shared" si="17"/>
        <v>86400</v>
      </c>
      <c r="I118" s="10">
        <v>1</v>
      </c>
    </row>
    <row r="119" spans="1:9" x14ac:dyDescent="0.2">
      <c r="A119" s="2">
        <f t="shared" si="14"/>
        <v>1041</v>
      </c>
      <c r="B119" s="2">
        <v>1041</v>
      </c>
      <c r="C119" s="2" t="s">
        <v>268</v>
      </c>
      <c r="D119" s="2" t="s">
        <v>308</v>
      </c>
      <c r="E119" s="2" t="s">
        <v>344</v>
      </c>
      <c r="F119" s="2" t="s">
        <v>345</v>
      </c>
      <c r="G119" s="2" t="str">
        <f t="shared" si="16"/>
        <v>[{"ItemId":50002,"Num":300}]</v>
      </c>
      <c r="H119" s="2">
        <f t="shared" si="17"/>
        <v>86400</v>
      </c>
      <c r="I119" s="10">
        <v>1</v>
      </c>
    </row>
    <row r="120" spans="1:9" x14ac:dyDescent="0.2">
      <c r="A120" s="2" t="str">
        <f t="shared" si="12"/>
        <v>//1042</v>
      </c>
      <c r="B120" s="2">
        <v>1042</v>
      </c>
      <c r="C120" s="2" t="s">
        <v>269</v>
      </c>
      <c r="D120" s="2" t="s">
        <v>309</v>
      </c>
      <c r="E120" s="2" t="s">
        <v>344</v>
      </c>
      <c r="F120" s="2" t="s">
        <v>345</v>
      </c>
      <c r="G120" s="2" t="str">
        <f t="shared" si="16"/>
        <v>[{"ItemId":50002,"Num":300}]</v>
      </c>
      <c r="H120" s="2">
        <f t="shared" si="17"/>
        <v>86400</v>
      </c>
      <c r="I120" s="10">
        <v>1</v>
      </c>
    </row>
    <row r="121" spans="1:9" x14ac:dyDescent="0.2">
      <c r="A121" s="2">
        <f t="shared" si="14"/>
        <v>1043</v>
      </c>
      <c r="B121" s="2">
        <v>1043</v>
      </c>
      <c r="C121" s="2" t="s">
        <v>271</v>
      </c>
      <c r="D121" s="2" t="s">
        <v>310</v>
      </c>
      <c r="E121" s="2" t="s">
        <v>344</v>
      </c>
      <c r="F121" s="2" t="s">
        <v>345</v>
      </c>
      <c r="G121" s="2" t="str">
        <f t="shared" si="16"/>
        <v>[{"ItemId":50002,"Num":300}]</v>
      </c>
      <c r="H121" s="2">
        <f t="shared" si="17"/>
        <v>86400</v>
      </c>
      <c r="I121" s="10">
        <v>1</v>
      </c>
    </row>
    <row r="122" spans="1:9" x14ac:dyDescent="0.2">
      <c r="A122" s="2" t="str">
        <f t="shared" si="12"/>
        <v>//1044</v>
      </c>
      <c r="B122" s="2">
        <v>1044</v>
      </c>
      <c r="C122" s="2" t="s">
        <v>272</v>
      </c>
      <c r="D122" s="2" t="s">
        <v>311</v>
      </c>
      <c r="E122" s="2" t="s">
        <v>344</v>
      </c>
      <c r="F122" s="2" t="s">
        <v>345</v>
      </c>
      <c r="G122" s="2" t="str">
        <f t="shared" si="16"/>
        <v>[{"ItemId":50002,"Num":300}]</v>
      </c>
      <c r="H122" s="2">
        <f t="shared" si="17"/>
        <v>86400</v>
      </c>
      <c r="I122" s="10">
        <v>1</v>
      </c>
    </row>
    <row r="123" spans="1:9" x14ac:dyDescent="0.2">
      <c r="A123" s="2">
        <f t="shared" si="14"/>
        <v>1045</v>
      </c>
      <c r="B123" s="2">
        <v>1045</v>
      </c>
      <c r="C123" s="2" t="s">
        <v>274</v>
      </c>
      <c r="D123" s="2" t="s">
        <v>312</v>
      </c>
      <c r="E123" s="2" t="s">
        <v>344</v>
      </c>
      <c r="F123" s="2" t="s">
        <v>345</v>
      </c>
      <c r="G123" s="2" t="str">
        <f t="shared" si="16"/>
        <v>[{"ItemId":50002,"Num":300}]</v>
      </c>
      <c r="H123" s="2">
        <f t="shared" si="17"/>
        <v>86400</v>
      </c>
      <c r="I123" s="10">
        <v>1</v>
      </c>
    </row>
    <row r="124" spans="1:9" x14ac:dyDescent="0.2">
      <c r="A124" s="2" t="str">
        <f t="shared" si="12"/>
        <v>//1046</v>
      </c>
      <c r="B124" s="2">
        <v>1046</v>
      </c>
      <c r="C124" s="2" t="s">
        <v>275</v>
      </c>
      <c r="D124" s="2" t="s">
        <v>313</v>
      </c>
      <c r="E124" s="2" t="s">
        <v>344</v>
      </c>
      <c r="F124" s="2" t="s">
        <v>345</v>
      </c>
      <c r="G124" s="2" t="str">
        <f t="shared" si="16"/>
        <v>[{"ItemId":50002,"Num":300}]</v>
      </c>
      <c r="H124" s="2">
        <f t="shared" si="17"/>
        <v>86400</v>
      </c>
      <c r="I124" s="10">
        <v>1</v>
      </c>
    </row>
    <row r="125" spans="1:9" x14ac:dyDescent="0.2">
      <c r="A125" s="2">
        <f t="shared" si="14"/>
        <v>1047</v>
      </c>
      <c r="B125" s="2">
        <v>1047</v>
      </c>
      <c r="C125" s="2" t="s">
        <v>277</v>
      </c>
      <c r="D125" s="2" t="s">
        <v>314</v>
      </c>
      <c r="E125" s="2" t="s">
        <v>344</v>
      </c>
      <c r="F125" s="2" t="s">
        <v>345</v>
      </c>
      <c r="G125" s="2" t="str">
        <f t="shared" si="16"/>
        <v>[{"ItemId":50002,"Num":300}]</v>
      </c>
      <c r="H125" s="2">
        <f t="shared" si="17"/>
        <v>86400</v>
      </c>
      <c r="I125" s="10">
        <v>1</v>
      </c>
    </row>
    <row r="126" spans="1:9" x14ac:dyDescent="0.2">
      <c r="A126" s="2" t="str">
        <f t="shared" si="12"/>
        <v>//1048</v>
      </c>
      <c r="B126" s="2">
        <v>1048</v>
      </c>
      <c r="C126" s="2" t="s">
        <v>278</v>
      </c>
      <c r="D126" s="2" t="s">
        <v>315</v>
      </c>
      <c r="E126" s="2" t="s">
        <v>344</v>
      </c>
      <c r="F126" s="2" t="s">
        <v>345</v>
      </c>
      <c r="G126" s="2" t="str">
        <f t="shared" si="16"/>
        <v>[{"ItemId":50002,"Num":300}]</v>
      </c>
      <c r="H126" s="2">
        <f t="shared" si="17"/>
        <v>86400</v>
      </c>
      <c r="I126" s="10">
        <v>1</v>
      </c>
    </row>
    <row r="127" spans="1:9" x14ac:dyDescent="0.2">
      <c r="A127" s="2">
        <f t="shared" si="14"/>
        <v>1049</v>
      </c>
      <c r="B127" s="2">
        <v>1049</v>
      </c>
      <c r="C127" s="2" t="s">
        <v>280</v>
      </c>
      <c r="D127" s="2" t="s">
        <v>316</v>
      </c>
      <c r="E127" s="2" t="s">
        <v>344</v>
      </c>
      <c r="F127" s="2" t="s">
        <v>345</v>
      </c>
      <c r="G127" s="2" t="str">
        <f t="shared" si="16"/>
        <v>[{"ItemId":50002,"Num":300}]</v>
      </c>
      <c r="H127" s="2">
        <f t="shared" si="17"/>
        <v>86400</v>
      </c>
      <c r="I127" s="10">
        <v>1</v>
      </c>
    </row>
    <row r="128" spans="1:9" x14ac:dyDescent="0.2">
      <c r="A128" s="2" t="str">
        <f t="shared" si="12"/>
        <v>//1050</v>
      </c>
      <c r="B128" s="2">
        <v>1050</v>
      </c>
      <c r="C128" s="2" t="s">
        <v>281</v>
      </c>
      <c r="D128" s="2" t="s">
        <v>317</v>
      </c>
      <c r="E128" s="2" t="s">
        <v>344</v>
      </c>
      <c r="F128" s="2" t="s">
        <v>345</v>
      </c>
      <c r="G128" s="2" t="str">
        <f t="shared" si="16"/>
        <v>[{"ItemId":50002,"Num":300}]</v>
      </c>
      <c r="H128" s="2">
        <f t="shared" si="17"/>
        <v>86400</v>
      </c>
      <c r="I128" s="10">
        <v>1</v>
      </c>
    </row>
    <row r="129" spans="1:9" x14ac:dyDescent="0.2">
      <c r="A129" s="2">
        <f t="shared" si="14"/>
        <v>1051</v>
      </c>
      <c r="B129" s="2">
        <v>1051</v>
      </c>
      <c r="C129" s="2" t="s">
        <v>283</v>
      </c>
      <c r="D129" s="2" t="s">
        <v>318</v>
      </c>
      <c r="E129" s="2" t="s">
        <v>344</v>
      </c>
      <c r="F129" s="2" t="s">
        <v>345</v>
      </c>
      <c r="G129" s="2" t="str">
        <f t="shared" si="16"/>
        <v>[{"ItemId":50002,"Num":300}]</v>
      </c>
      <c r="H129" s="2">
        <f t="shared" si="17"/>
        <v>86400</v>
      </c>
      <c r="I129" s="10">
        <v>1</v>
      </c>
    </row>
    <row r="130" spans="1:9" x14ac:dyDescent="0.2">
      <c r="A130" s="2" t="str">
        <f t="shared" si="12"/>
        <v>//1052</v>
      </c>
      <c r="B130" s="2">
        <v>1052</v>
      </c>
      <c r="C130" s="2" t="s">
        <v>284</v>
      </c>
      <c r="D130" s="2" t="s">
        <v>319</v>
      </c>
      <c r="E130" s="2" t="s">
        <v>344</v>
      </c>
      <c r="F130" s="2" t="s">
        <v>345</v>
      </c>
      <c r="G130" s="2" t="str">
        <f t="shared" si="16"/>
        <v>[{"ItemId":50002,"Num":300}]</v>
      </c>
      <c r="H130" s="2">
        <f t="shared" si="17"/>
        <v>86400</v>
      </c>
      <c r="I130" s="10">
        <v>1</v>
      </c>
    </row>
    <row r="131" spans="1:9" x14ac:dyDescent="0.2">
      <c r="A131" s="2">
        <f t="shared" si="14"/>
        <v>1053</v>
      </c>
      <c r="B131" s="2">
        <v>1053</v>
      </c>
      <c r="C131" s="2" t="s">
        <v>286</v>
      </c>
      <c r="D131" s="2" t="s">
        <v>320</v>
      </c>
      <c r="E131" s="2" t="s">
        <v>344</v>
      </c>
      <c r="F131" s="2" t="s">
        <v>345</v>
      </c>
      <c r="G131" s="2" t="str">
        <f t="shared" si="16"/>
        <v>[{"ItemId":50002,"Num":300}]</v>
      </c>
      <c r="H131" s="2">
        <f t="shared" si="17"/>
        <v>86400</v>
      </c>
      <c r="I131" s="10">
        <v>1</v>
      </c>
    </row>
    <row r="132" spans="1:9" x14ac:dyDescent="0.2">
      <c r="A132" s="2" t="str">
        <f t="shared" si="12"/>
        <v>//1054</v>
      </c>
      <c r="B132" s="2">
        <v>1054</v>
      </c>
      <c r="C132" s="2" t="s">
        <v>287</v>
      </c>
      <c r="D132" s="2" t="s">
        <v>321</v>
      </c>
      <c r="E132" s="2" t="s">
        <v>344</v>
      </c>
      <c r="F132" s="2" t="s">
        <v>345</v>
      </c>
      <c r="G132" s="2" t="str">
        <f t="shared" si="16"/>
        <v>[{"ItemId":50002,"Num":300}]</v>
      </c>
      <c r="H132" s="2">
        <f t="shared" si="17"/>
        <v>86400</v>
      </c>
      <c r="I132" s="10">
        <v>1</v>
      </c>
    </row>
    <row r="133" spans="1:9" x14ac:dyDescent="0.2">
      <c r="A133" s="2">
        <f t="shared" si="14"/>
        <v>1055</v>
      </c>
      <c r="B133" s="2">
        <v>1055</v>
      </c>
      <c r="C133" s="2" t="s">
        <v>289</v>
      </c>
      <c r="D133" s="2" t="s">
        <v>322</v>
      </c>
      <c r="E133" s="2" t="s">
        <v>344</v>
      </c>
      <c r="F133" s="2" t="s">
        <v>345</v>
      </c>
      <c r="G133" s="2" t="str">
        <f t="shared" si="16"/>
        <v>[{"ItemId":50002,"Num":300}]</v>
      </c>
      <c r="H133" s="2">
        <f t="shared" si="17"/>
        <v>86400</v>
      </c>
      <c r="I133" s="10">
        <v>1</v>
      </c>
    </row>
    <row r="134" spans="1:9" x14ac:dyDescent="0.2">
      <c r="A134" s="2" t="str">
        <f t="shared" si="12"/>
        <v>//1056</v>
      </c>
      <c r="B134" s="2">
        <v>1056</v>
      </c>
      <c r="C134" s="2" t="s">
        <v>290</v>
      </c>
      <c r="D134" s="2" t="s">
        <v>323</v>
      </c>
      <c r="E134" s="2" t="s">
        <v>344</v>
      </c>
      <c r="F134" s="2" t="s">
        <v>345</v>
      </c>
      <c r="G134" s="2" t="str">
        <f t="shared" si="16"/>
        <v>[{"ItemId":50002,"Num":300}]</v>
      </c>
      <c r="H134" s="2">
        <f t="shared" si="17"/>
        <v>86400</v>
      </c>
      <c r="I134" s="10">
        <v>1</v>
      </c>
    </row>
    <row r="135" spans="1:9" x14ac:dyDescent="0.2">
      <c r="A135" s="2">
        <f t="shared" si="14"/>
        <v>1057</v>
      </c>
      <c r="B135" s="2">
        <v>1057</v>
      </c>
      <c r="C135" s="2" t="s">
        <v>292</v>
      </c>
      <c r="D135" s="2" t="s">
        <v>324</v>
      </c>
      <c r="E135" s="2" t="s">
        <v>344</v>
      </c>
      <c r="F135" s="2" t="s">
        <v>345</v>
      </c>
      <c r="G135" s="2" t="str">
        <f t="shared" si="16"/>
        <v>[{"ItemId":50002,"Num":300}]</v>
      </c>
      <c r="H135" s="2">
        <f t="shared" si="17"/>
        <v>86400</v>
      </c>
      <c r="I135" s="10">
        <v>1</v>
      </c>
    </row>
    <row r="136" spans="1:9" x14ac:dyDescent="0.2">
      <c r="A136" s="2" t="str">
        <f t="shared" si="12"/>
        <v>//1058</v>
      </c>
      <c r="B136" s="2">
        <v>1058</v>
      </c>
      <c r="C136" s="2" t="s">
        <v>293</v>
      </c>
      <c r="D136" s="2" t="s">
        <v>325</v>
      </c>
      <c r="E136" s="2" t="s">
        <v>344</v>
      </c>
      <c r="F136" s="2" t="s">
        <v>345</v>
      </c>
      <c r="G136" s="2" t="str">
        <f t="shared" si="16"/>
        <v>[{"ItemId":50002,"Num":300}]</v>
      </c>
      <c r="H136" s="2">
        <f t="shared" si="17"/>
        <v>86400</v>
      </c>
      <c r="I136" s="10">
        <v>1</v>
      </c>
    </row>
    <row r="137" spans="1:9" x14ac:dyDescent="0.2">
      <c r="A137" s="2">
        <f t="shared" si="14"/>
        <v>1059</v>
      </c>
      <c r="B137" s="2">
        <v>1059</v>
      </c>
      <c r="C137" s="2" t="s">
        <v>295</v>
      </c>
      <c r="D137" s="2" t="s">
        <v>326</v>
      </c>
      <c r="E137" s="2" t="s">
        <v>344</v>
      </c>
      <c r="F137" s="2" t="s">
        <v>345</v>
      </c>
      <c r="G137" s="2" t="str">
        <f t="shared" si="16"/>
        <v>[{"ItemId":50002,"Num":300}]</v>
      </c>
      <c r="H137" s="2">
        <f t="shared" si="17"/>
        <v>86400</v>
      </c>
      <c r="I137" s="10">
        <v>1</v>
      </c>
    </row>
    <row r="138" spans="1:9" x14ac:dyDescent="0.2">
      <c r="A138" s="2" t="str">
        <f t="shared" si="12"/>
        <v>//1060</v>
      </c>
      <c r="B138" s="2">
        <v>1060</v>
      </c>
      <c r="C138" s="2" t="s">
        <v>296</v>
      </c>
      <c r="D138" s="2" t="s">
        <v>327</v>
      </c>
      <c r="E138" s="2" t="s">
        <v>344</v>
      </c>
      <c r="F138" s="2" t="s">
        <v>345</v>
      </c>
      <c r="G138" s="2" t="str">
        <f t="shared" si="16"/>
        <v>[{"ItemId":50002,"Num":300}]</v>
      </c>
      <c r="H138" s="2">
        <f t="shared" si="17"/>
        <v>86400</v>
      </c>
      <c r="I138" s="10">
        <v>1</v>
      </c>
    </row>
    <row r="139" spans="1:9" x14ac:dyDescent="0.2">
      <c r="A139" s="2">
        <f t="shared" si="14"/>
        <v>1061</v>
      </c>
      <c r="B139" s="2">
        <v>1061</v>
      </c>
      <c r="C139" s="2" t="s">
        <v>298</v>
      </c>
      <c r="D139" s="2" t="s">
        <v>328</v>
      </c>
      <c r="E139" s="2" t="s">
        <v>344</v>
      </c>
      <c r="F139" s="2" t="s">
        <v>345</v>
      </c>
      <c r="G139" s="2" t="str">
        <f t="shared" si="16"/>
        <v>[{"ItemId":50002,"Num":300}]</v>
      </c>
      <c r="H139" s="2">
        <f t="shared" si="17"/>
        <v>86400</v>
      </c>
      <c r="I139" s="10">
        <v>1</v>
      </c>
    </row>
    <row r="140" spans="1:9" x14ac:dyDescent="0.2">
      <c r="A140" s="2" t="str">
        <f t="shared" si="12"/>
        <v>//1062</v>
      </c>
      <c r="B140" s="2">
        <v>1062</v>
      </c>
      <c r="C140" s="2" t="s">
        <v>299</v>
      </c>
      <c r="D140" s="2" t="s">
        <v>329</v>
      </c>
      <c r="E140" s="2" t="s">
        <v>344</v>
      </c>
      <c r="F140" s="2" t="s">
        <v>345</v>
      </c>
      <c r="G140" s="2" t="str">
        <f t="shared" si="16"/>
        <v>[{"ItemId":50002,"Num":300}]</v>
      </c>
      <c r="H140" s="2">
        <f t="shared" si="17"/>
        <v>86400</v>
      </c>
      <c r="I140" s="10">
        <v>1</v>
      </c>
    </row>
    <row r="141" spans="1:9" x14ac:dyDescent="0.2">
      <c r="A141" s="2">
        <f t="shared" si="14"/>
        <v>1063</v>
      </c>
      <c r="B141" s="2">
        <v>1063</v>
      </c>
      <c r="C141" s="2" t="s">
        <v>301</v>
      </c>
      <c r="D141" s="2" t="s">
        <v>330</v>
      </c>
      <c r="E141" s="2" t="s">
        <v>344</v>
      </c>
      <c r="F141" s="2" t="s">
        <v>345</v>
      </c>
      <c r="G141" s="2" t="str">
        <f t="shared" ref="G141:G181" si="18">G140</f>
        <v>[{"ItemId":50002,"Num":300}]</v>
      </c>
      <c r="H141" s="2">
        <f t="shared" si="17"/>
        <v>86400</v>
      </c>
      <c r="I141" s="10">
        <v>1</v>
      </c>
    </row>
    <row r="142" spans="1:9" x14ac:dyDescent="0.2">
      <c r="A142" s="2" t="str">
        <f t="shared" si="12"/>
        <v>//1064</v>
      </c>
      <c r="B142" s="2">
        <v>1064</v>
      </c>
      <c r="C142" s="2" t="s">
        <v>346</v>
      </c>
      <c r="D142" s="2" t="s">
        <v>347</v>
      </c>
      <c r="E142" s="2" t="s">
        <v>344</v>
      </c>
      <c r="F142" s="2" t="s">
        <v>345</v>
      </c>
      <c r="G142" s="2" t="str">
        <f t="shared" si="16"/>
        <v>[{"ItemId":50002,"Num":300}]</v>
      </c>
      <c r="H142" s="2">
        <f t="shared" si="17"/>
        <v>86400</v>
      </c>
      <c r="I142" s="10">
        <v>1</v>
      </c>
    </row>
    <row r="143" spans="1:9" x14ac:dyDescent="0.2">
      <c r="A143" s="2">
        <f t="shared" si="14"/>
        <v>1065</v>
      </c>
      <c r="B143" s="2">
        <v>1065</v>
      </c>
      <c r="C143" s="2" t="s">
        <v>348</v>
      </c>
      <c r="D143" s="2" t="s">
        <v>349</v>
      </c>
      <c r="E143" s="2" t="s">
        <v>344</v>
      </c>
      <c r="F143" s="2" t="s">
        <v>345</v>
      </c>
      <c r="G143" s="2" t="str">
        <f t="shared" si="18"/>
        <v>[{"ItemId":50002,"Num":300}]</v>
      </c>
      <c r="H143" s="2">
        <f t="shared" si="17"/>
        <v>86400</v>
      </c>
      <c r="I143" s="10">
        <v>1</v>
      </c>
    </row>
    <row r="144" spans="1:9" x14ac:dyDescent="0.2">
      <c r="A144" s="2" t="str">
        <f t="shared" ref="A144:A180" si="19">"//"&amp;B144</f>
        <v>//1066</v>
      </c>
      <c r="B144" s="2">
        <v>1066</v>
      </c>
      <c r="C144" s="2" t="s">
        <v>350</v>
      </c>
      <c r="D144" s="2" t="s">
        <v>351</v>
      </c>
      <c r="E144" s="2" t="s">
        <v>344</v>
      </c>
      <c r="F144" s="2" t="s">
        <v>345</v>
      </c>
      <c r="G144" s="2" t="str">
        <f t="shared" si="16"/>
        <v>[{"ItemId":50002,"Num":300}]</v>
      </c>
      <c r="H144" s="2">
        <f t="shared" si="17"/>
        <v>86400</v>
      </c>
      <c r="I144" s="10">
        <v>1</v>
      </c>
    </row>
    <row r="145" spans="1:9" x14ac:dyDescent="0.2">
      <c r="A145" s="2">
        <f t="shared" si="14"/>
        <v>1067</v>
      </c>
      <c r="B145" s="2">
        <v>1067</v>
      </c>
      <c r="C145" s="2" t="s">
        <v>352</v>
      </c>
      <c r="D145" s="2" t="s">
        <v>353</v>
      </c>
      <c r="E145" s="2" t="s">
        <v>344</v>
      </c>
      <c r="F145" s="2" t="s">
        <v>345</v>
      </c>
      <c r="G145" s="2" t="str">
        <f t="shared" si="18"/>
        <v>[{"ItemId":50002,"Num":300}]</v>
      </c>
      <c r="H145" s="2">
        <f t="shared" si="17"/>
        <v>86400</v>
      </c>
      <c r="I145" s="10">
        <v>1</v>
      </c>
    </row>
    <row r="146" spans="1:9" x14ac:dyDescent="0.2">
      <c r="A146" s="2" t="str">
        <f t="shared" si="19"/>
        <v>//1068</v>
      </c>
      <c r="B146" s="2">
        <v>1068</v>
      </c>
      <c r="C146" s="2" t="s">
        <v>354</v>
      </c>
      <c r="D146" s="2" t="s">
        <v>355</v>
      </c>
      <c r="E146" s="2" t="s">
        <v>344</v>
      </c>
      <c r="F146" s="2" t="s">
        <v>345</v>
      </c>
      <c r="G146" s="2" t="str">
        <f t="shared" si="16"/>
        <v>[{"ItemId":50002,"Num":300}]</v>
      </c>
      <c r="H146" s="2">
        <f t="shared" si="17"/>
        <v>86400</v>
      </c>
      <c r="I146" s="10">
        <v>1</v>
      </c>
    </row>
    <row r="147" spans="1:9" x14ac:dyDescent="0.2">
      <c r="A147" s="2">
        <f t="shared" ref="A147:A181" si="20">B147</f>
        <v>1069</v>
      </c>
      <c r="B147" s="2">
        <v>1069</v>
      </c>
      <c r="C147" s="2" t="s">
        <v>356</v>
      </c>
      <c r="D147" s="2" t="s">
        <v>357</v>
      </c>
      <c r="E147" s="2" t="s">
        <v>344</v>
      </c>
      <c r="F147" s="2" t="s">
        <v>345</v>
      </c>
      <c r="G147" s="2" t="str">
        <f t="shared" si="18"/>
        <v>[{"ItemId":50002,"Num":300}]</v>
      </c>
      <c r="H147" s="2">
        <f t="shared" si="17"/>
        <v>86400</v>
      </c>
      <c r="I147" s="10">
        <v>1</v>
      </c>
    </row>
    <row r="148" spans="1:9" x14ac:dyDescent="0.2">
      <c r="A148" s="2" t="str">
        <f t="shared" si="19"/>
        <v>//1070</v>
      </c>
      <c r="B148" s="2">
        <v>1070</v>
      </c>
      <c r="C148" s="2" t="s">
        <v>358</v>
      </c>
      <c r="D148" s="2" t="s">
        <v>359</v>
      </c>
      <c r="E148" s="2" t="s">
        <v>344</v>
      </c>
      <c r="F148" s="2" t="s">
        <v>345</v>
      </c>
      <c r="G148" s="2" t="str">
        <f t="shared" si="16"/>
        <v>[{"ItemId":50002,"Num":300}]</v>
      </c>
      <c r="H148" s="2">
        <f t="shared" si="17"/>
        <v>86400</v>
      </c>
      <c r="I148" s="10">
        <v>1</v>
      </c>
    </row>
    <row r="149" spans="1:9" x14ac:dyDescent="0.2">
      <c r="A149" s="2">
        <f t="shared" si="20"/>
        <v>1071</v>
      </c>
      <c r="B149" s="2">
        <v>1071</v>
      </c>
      <c r="C149" s="2" t="s">
        <v>360</v>
      </c>
      <c r="D149" s="2" t="s">
        <v>361</v>
      </c>
      <c r="E149" s="2" t="s">
        <v>344</v>
      </c>
      <c r="F149" s="2" t="s">
        <v>345</v>
      </c>
      <c r="G149" s="2" t="str">
        <f t="shared" si="18"/>
        <v>[{"ItemId":50002,"Num":300}]</v>
      </c>
      <c r="H149" s="2">
        <f t="shared" si="17"/>
        <v>86400</v>
      </c>
      <c r="I149" s="10">
        <v>1</v>
      </c>
    </row>
    <row r="150" spans="1:9" x14ac:dyDescent="0.2">
      <c r="A150" s="2" t="str">
        <f t="shared" si="19"/>
        <v>//1072</v>
      </c>
      <c r="B150" s="2">
        <v>1072</v>
      </c>
      <c r="C150" s="2" t="s">
        <v>362</v>
      </c>
      <c r="D150" s="2" t="s">
        <v>363</v>
      </c>
      <c r="E150" s="2" t="s">
        <v>344</v>
      </c>
      <c r="F150" s="2" t="s">
        <v>345</v>
      </c>
      <c r="G150" s="2" t="str">
        <f t="shared" si="16"/>
        <v>[{"ItemId":50002,"Num":300}]</v>
      </c>
      <c r="H150" s="2">
        <f t="shared" si="17"/>
        <v>86400</v>
      </c>
      <c r="I150" s="10">
        <v>1</v>
      </c>
    </row>
    <row r="151" spans="1:9" x14ac:dyDescent="0.2">
      <c r="A151" s="2">
        <f t="shared" si="20"/>
        <v>1073</v>
      </c>
      <c r="B151" s="2">
        <v>1073</v>
      </c>
      <c r="C151" s="2" t="s">
        <v>364</v>
      </c>
      <c r="D151" s="2" t="s">
        <v>365</v>
      </c>
      <c r="E151" s="2" t="s">
        <v>344</v>
      </c>
      <c r="F151" s="2" t="s">
        <v>345</v>
      </c>
      <c r="G151" s="2" t="str">
        <f t="shared" si="18"/>
        <v>[{"ItemId":50002,"Num":300}]</v>
      </c>
      <c r="H151" s="2">
        <f t="shared" si="17"/>
        <v>86400</v>
      </c>
      <c r="I151" s="10">
        <v>1</v>
      </c>
    </row>
    <row r="152" spans="1:9" x14ac:dyDescent="0.2">
      <c r="A152" s="2" t="str">
        <f t="shared" si="19"/>
        <v>//1074</v>
      </c>
      <c r="B152" s="2">
        <v>1074</v>
      </c>
      <c r="C152" s="2" t="s">
        <v>366</v>
      </c>
      <c r="D152" s="2" t="s">
        <v>367</v>
      </c>
      <c r="E152" s="2" t="s">
        <v>344</v>
      </c>
      <c r="F152" s="2" t="s">
        <v>345</v>
      </c>
      <c r="G152" s="2" t="str">
        <f t="shared" si="16"/>
        <v>[{"ItemId":50002,"Num":300}]</v>
      </c>
      <c r="H152" s="2">
        <f t="shared" si="17"/>
        <v>86400</v>
      </c>
      <c r="I152" s="10">
        <v>1</v>
      </c>
    </row>
    <row r="153" spans="1:9" x14ac:dyDescent="0.2">
      <c r="A153" s="2">
        <f t="shared" si="20"/>
        <v>1075</v>
      </c>
      <c r="B153" s="2">
        <v>1075</v>
      </c>
      <c r="C153" s="2" t="s">
        <v>368</v>
      </c>
      <c r="D153" s="2" t="s">
        <v>369</v>
      </c>
      <c r="E153" s="2" t="s">
        <v>344</v>
      </c>
      <c r="F153" s="2" t="s">
        <v>345</v>
      </c>
      <c r="G153" s="2" t="str">
        <f t="shared" si="18"/>
        <v>[{"ItemId":50002,"Num":300}]</v>
      </c>
      <c r="H153" s="2">
        <f t="shared" si="17"/>
        <v>86400</v>
      </c>
      <c r="I153" s="10">
        <v>1</v>
      </c>
    </row>
    <row r="154" spans="1:9" x14ac:dyDescent="0.2">
      <c r="A154" s="2" t="str">
        <f t="shared" si="19"/>
        <v>//1076</v>
      </c>
      <c r="B154" s="2">
        <v>1076</v>
      </c>
      <c r="C154" s="2" t="s">
        <v>370</v>
      </c>
      <c r="D154" s="2" t="s">
        <v>371</v>
      </c>
      <c r="E154" s="2" t="s">
        <v>344</v>
      </c>
      <c r="F154" s="2" t="s">
        <v>345</v>
      </c>
      <c r="G154" s="2" t="str">
        <f t="shared" si="16"/>
        <v>[{"ItemId":50002,"Num":300}]</v>
      </c>
      <c r="H154" s="2">
        <f t="shared" si="17"/>
        <v>86400</v>
      </c>
      <c r="I154" s="10">
        <v>1</v>
      </c>
    </row>
    <row r="155" spans="1:9" x14ac:dyDescent="0.2">
      <c r="A155" s="2">
        <f t="shared" si="20"/>
        <v>1077</v>
      </c>
      <c r="B155" s="2">
        <v>1077</v>
      </c>
      <c r="C155" s="2" t="s">
        <v>372</v>
      </c>
      <c r="D155" s="2" t="s">
        <v>373</v>
      </c>
      <c r="E155" s="2" t="s">
        <v>344</v>
      </c>
      <c r="F155" s="2" t="s">
        <v>345</v>
      </c>
      <c r="G155" s="2" t="str">
        <f t="shared" si="18"/>
        <v>[{"ItemId":50002,"Num":300}]</v>
      </c>
      <c r="H155" s="2">
        <f t="shared" si="17"/>
        <v>86400</v>
      </c>
      <c r="I155" s="10">
        <v>1</v>
      </c>
    </row>
    <row r="156" spans="1:9" x14ac:dyDescent="0.2">
      <c r="A156" s="2" t="str">
        <f t="shared" si="19"/>
        <v>//1078</v>
      </c>
      <c r="B156" s="2">
        <v>1078</v>
      </c>
      <c r="C156" s="2" t="s">
        <v>374</v>
      </c>
      <c r="D156" s="2" t="s">
        <v>375</v>
      </c>
      <c r="E156" s="2" t="s">
        <v>344</v>
      </c>
      <c r="F156" s="2" t="s">
        <v>345</v>
      </c>
      <c r="G156" s="2" t="str">
        <f t="shared" si="18"/>
        <v>[{"ItemId":50002,"Num":300}]</v>
      </c>
      <c r="H156" s="2">
        <f t="shared" si="17"/>
        <v>86400</v>
      </c>
      <c r="I156" s="10">
        <v>1</v>
      </c>
    </row>
    <row r="157" spans="1:9" x14ac:dyDescent="0.2">
      <c r="A157" s="2">
        <f t="shared" si="20"/>
        <v>1079</v>
      </c>
      <c r="B157" s="2">
        <v>1079</v>
      </c>
      <c r="C157" s="2" t="s">
        <v>376</v>
      </c>
      <c r="D157" s="2" t="s">
        <v>377</v>
      </c>
      <c r="E157" s="2" t="s">
        <v>344</v>
      </c>
      <c r="F157" s="2" t="s">
        <v>345</v>
      </c>
      <c r="G157" s="2" t="str">
        <f t="shared" si="18"/>
        <v>[{"ItemId":50002,"Num":300}]</v>
      </c>
      <c r="H157" s="2">
        <f t="shared" ref="H157:H181" si="21">60*60*24*1</f>
        <v>86400</v>
      </c>
      <c r="I157" s="10">
        <v>1</v>
      </c>
    </row>
    <row r="158" spans="1:9" x14ac:dyDescent="0.2">
      <c r="A158" s="2" t="str">
        <f t="shared" si="19"/>
        <v>//1080</v>
      </c>
      <c r="B158" s="2">
        <v>1080</v>
      </c>
      <c r="C158" s="2" t="s">
        <v>378</v>
      </c>
      <c r="D158" s="2" t="s">
        <v>379</v>
      </c>
      <c r="E158" s="2" t="s">
        <v>344</v>
      </c>
      <c r="F158" s="2" t="s">
        <v>345</v>
      </c>
      <c r="G158" s="2" t="str">
        <f t="shared" si="18"/>
        <v>[{"ItemId":50002,"Num":300}]</v>
      </c>
      <c r="H158" s="2">
        <f t="shared" si="21"/>
        <v>86400</v>
      </c>
      <c r="I158" s="10">
        <v>1</v>
      </c>
    </row>
    <row r="159" spans="1:9" x14ac:dyDescent="0.2">
      <c r="A159" s="2">
        <f t="shared" si="20"/>
        <v>1081</v>
      </c>
      <c r="B159" s="2">
        <v>1081</v>
      </c>
      <c r="C159" s="2" t="s">
        <v>380</v>
      </c>
      <c r="D159" s="2" t="s">
        <v>381</v>
      </c>
      <c r="E159" s="2" t="s">
        <v>344</v>
      </c>
      <c r="F159" s="2" t="s">
        <v>345</v>
      </c>
      <c r="G159" s="2" t="str">
        <f t="shared" si="18"/>
        <v>[{"ItemId":50002,"Num":300}]</v>
      </c>
      <c r="H159" s="2">
        <f t="shared" si="21"/>
        <v>86400</v>
      </c>
      <c r="I159" s="10">
        <v>1</v>
      </c>
    </row>
    <row r="160" spans="1:9" x14ac:dyDescent="0.2">
      <c r="A160" s="2" t="str">
        <f t="shared" si="19"/>
        <v>//1082</v>
      </c>
      <c r="B160" s="2">
        <v>1082</v>
      </c>
      <c r="C160" s="2" t="s">
        <v>382</v>
      </c>
      <c r="D160" s="2" t="s">
        <v>383</v>
      </c>
      <c r="E160" s="2" t="s">
        <v>344</v>
      </c>
      <c r="F160" s="2" t="s">
        <v>345</v>
      </c>
      <c r="G160" s="2" t="str">
        <f t="shared" si="18"/>
        <v>[{"ItemId":50002,"Num":300}]</v>
      </c>
      <c r="H160" s="2">
        <f t="shared" si="21"/>
        <v>86400</v>
      </c>
      <c r="I160" s="10">
        <v>1</v>
      </c>
    </row>
    <row r="161" spans="1:9" x14ac:dyDescent="0.2">
      <c r="A161" s="2">
        <f t="shared" si="20"/>
        <v>1083</v>
      </c>
      <c r="B161" s="2">
        <v>1083</v>
      </c>
      <c r="C161" s="2" t="s">
        <v>384</v>
      </c>
      <c r="D161" s="2" t="s">
        <v>385</v>
      </c>
      <c r="E161" s="2" t="s">
        <v>344</v>
      </c>
      <c r="F161" s="2" t="s">
        <v>345</v>
      </c>
      <c r="G161" s="2" t="str">
        <f t="shared" si="18"/>
        <v>[{"ItemId":50002,"Num":300}]</v>
      </c>
      <c r="H161" s="2">
        <f t="shared" si="21"/>
        <v>86400</v>
      </c>
      <c r="I161" s="10">
        <v>1</v>
      </c>
    </row>
    <row r="162" spans="1:9" x14ac:dyDescent="0.2">
      <c r="A162" s="2" t="str">
        <f t="shared" si="19"/>
        <v>//1084</v>
      </c>
      <c r="B162" s="2">
        <v>1084</v>
      </c>
      <c r="C162" s="2" t="s">
        <v>386</v>
      </c>
      <c r="D162" s="2" t="s">
        <v>387</v>
      </c>
      <c r="E162" s="2" t="s">
        <v>344</v>
      </c>
      <c r="F162" s="2" t="s">
        <v>345</v>
      </c>
      <c r="G162" s="2" t="str">
        <f t="shared" si="18"/>
        <v>[{"ItemId":50002,"Num":300}]</v>
      </c>
      <c r="H162" s="2">
        <f t="shared" si="21"/>
        <v>86400</v>
      </c>
      <c r="I162" s="10">
        <v>1</v>
      </c>
    </row>
    <row r="163" spans="1:9" x14ac:dyDescent="0.2">
      <c r="A163" s="2">
        <f t="shared" si="20"/>
        <v>1085</v>
      </c>
      <c r="B163" s="2">
        <v>1085</v>
      </c>
      <c r="C163" s="2" t="s">
        <v>388</v>
      </c>
      <c r="D163" s="2" t="s">
        <v>389</v>
      </c>
      <c r="E163" s="2" t="s">
        <v>344</v>
      </c>
      <c r="F163" s="2" t="s">
        <v>345</v>
      </c>
      <c r="G163" s="2" t="str">
        <f t="shared" si="18"/>
        <v>[{"ItemId":50002,"Num":300}]</v>
      </c>
      <c r="H163" s="2">
        <f t="shared" si="21"/>
        <v>86400</v>
      </c>
      <c r="I163" s="10">
        <v>1</v>
      </c>
    </row>
    <row r="164" spans="1:9" x14ac:dyDescent="0.2">
      <c r="A164" s="2" t="str">
        <f t="shared" si="19"/>
        <v>//1086</v>
      </c>
      <c r="B164" s="2">
        <v>1086</v>
      </c>
      <c r="C164" s="2" t="s">
        <v>390</v>
      </c>
      <c r="D164" s="2" t="s">
        <v>391</v>
      </c>
      <c r="E164" s="2" t="s">
        <v>344</v>
      </c>
      <c r="F164" s="2" t="s">
        <v>345</v>
      </c>
      <c r="G164" s="2" t="str">
        <f t="shared" si="18"/>
        <v>[{"ItemId":50002,"Num":300}]</v>
      </c>
      <c r="H164" s="2">
        <f t="shared" si="21"/>
        <v>86400</v>
      </c>
      <c r="I164" s="10">
        <v>1</v>
      </c>
    </row>
    <row r="165" spans="1:9" x14ac:dyDescent="0.2">
      <c r="A165" s="2">
        <f t="shared" si="20"/>
        <v>1087</v>
      </c>
      <c r="B165" s="2">
        <v>1087</v>
      </c>
      <c r="C165" s="2" t="s">
        <v>392</v>
      </c>
      <c r="D165" s="2" t="s">
        <v>393</v>
      </c>
      <c r="E165" s="2" t="s">
        <v>344</v>
      </c>
      <c r="F165" s="2" t="s">
        <v>345</v>
      </c>
      <c r="G165" s="2" t="str">
        <f t="shared" si="18"/>
        <v>[{"ItemId":50002,"Num":300}]</v>
      </c>
      <c r="H165" s="2">
        <f t="shared" si="21"/>
        <v>86400</v>
      </c>
      <c r="I165" s="10">
        <v>1</v>
      </c>
    </row>
    <row r="166" spans="1:9" x14ac:dyDescent="0.2">
      <c r="A166" s="2" t="str">
        <f t="shared" si="19"/>
        <v>//1088</v>
      </c>
      <c r="B166" s="2">
        <v>1088</v>
      </c>
      <c r="C166" s="2" t="s">
        <v>394</v>
      </c>
      <c r="D166" s="2" t="s">
        <v>395</v>
      </c>
      <c r="E166" s="2" t="s">
        <v>344</v>
      </c>
      <c r="F166" s="2" t="s">
        <v>345</v>
      </c>
      <c r="G166" s="2" t="str">
        <f t="shared" si="18"/>
        <v>[{"ItemId":50002,"Num":300}]</v>
      </c>
      <c r="H166" s="2">
        <f t="shared" si="21"/>
        <v>86400</v>
      </c>
      <c r="I166" s="10">
        <v>1</v>
      </c>
    </row>
    <row r="167" spans="1:9" x14ac:dyDescent="0.2">
      <c r="A167" s="2">
        <f t="shared" si="20"/>
        <v>1089</v>
      </c>
      <c r="B167" s="2">
        <v>1089</v>
      </c>
      <c r="C167" s="2" t="s">
        <v>396</v>
      </c>
      <c r="D167" s="2" t="s">
        <v>397</v>
      </c>
      <c r="E167" s="2" t="s">
        <v>344</v>
      </c>
      <c r="F167" s="2" t="s">
        <v>345</v>
      </c>
      <c r="G167" s="2" t="str">
        <f t="shared" si="18"/>
        <v>[{"ItemId":50002,"Num":300}]</v>
      </c>
      <c r="H167" s="2">
        <f t="shared" si="21"/>
        <v>86400</v>
      </c>
      <c r="I167" s="10">
        <v>1</v>
      </c>
    </row>
    <row r="168" spans="1:9" x14ac:dyDescent="0.2">
      <c r="A168" s="2" t="str">
        <f t="shared" si="19"/>
        <v>//1090</v>
      </c>
      <c r="B168" s="2">
        <v>1090</v>
      </c>
      <c r="C168" s="2" t="s">
        <v>398</v>
      </c>
      <c r="D168" s="2" t="s">
        <v>399</v>
      </c>
      <c r="E168" s="2" t="s">
        <v>344</v>
      </c>
      <c r="F168" s="2" t="s">
        <v>345</v>
      </c>
      <c r="G168" s="2" t="str">
        <f t="shared" si="18"/>
        <v>[{"ItemId":50002,"Num":300}]</v>
      </c>
      <c r="H168" s="2">
        <f t="shared" si="21"/>
        <v>86400</v>
      </c>
      <c r="I168" s="10">
        <v>1</v>
      </c>
    </row>
    <row r="169" spans="1:9" x14ac:dyDescent="0.2">
      <c r="A169" s="2">
        <f t="shared" si="20"/>
        <v>1091</v>
      </c>
      <c r="B169" s="2">
        <v>1091</v>
      </c>
      <c r="C169" s="2" t="s">
        <v>400</v>
      </c>
      <c r="D169" s="2" t="s">
        <v>401</v>
      </c>
      <c r="E169" s="2" t="s">
        <v>344</v>
      </c>
      <c r="F169" s="2" t="s">
        <v>345</v>
      </c>
      <c r="G169" s="2" t="str">
        <f t="shared" si="18"/>
        <v>[{"ItemId":50002,"Num":300}]</v>
      </c>
      <c r="H169" s="2">
        <f t="shared" si="21"/>
        <v>86400</v>
      </c>
      <c r="I169" s="10">
        <v>1</v>
      </c>
    </row>
    <row r="170" spans="1:9" x14ac:dyDescent="0.2">
      <c r="A170" s="2" t="str">
        <f t="shared" si="19"/>
        <v>//1092</v>
      </c>
      <c r="B170" s="2">
        <v>1092</v>
      </c>
      <c r="C170" s="2" t="s">
        <v>402</v>
      </c>
      <c r="D170" s="2" t="s">
        <v>403</v>
      </c>
      <c r="E170" s="2" t="s">
        <v>344</v>
      </c>
      <c r="F170" s="2" t="s">
        <v>345</v>
      </c>
      <c r="G170" s="2" t="str">
        <f t="shared" si="18"/>
        <v>[{"ItemId":50002,"Num":300}]</v>
      </c>
      <c r="H170" s="2">
        <f t="shared" si="21"/>
        <v>86400</v>
      </c>
      <c r="I170" s="10">
        <v>1</v>
      </c>
    </row>
    <row r="171" spans="1:9" x14ac:dyDescent="0.2">
      <c r="A171" s="2">
        <f t="shared" si="20"/>
        <v>1093</v>
      </c>
      <c r="B171" s="2">
        <v>1093</v>
      </c>
      <c r="C171" s="2" t="s">
        <v>404</v>
      </c>
      <c r="D171" s="2" t="s">
        <v>405</v>
      </c>
      <c r="E171" s="2" t="s">
        <v>344</v>
      </c>
      <c r="F171" s="2" t="s">
        <v>345</v>
      </c>
      <c r="G171" s="2" t="str">
        <f t="shared" si="18"/>
        <v>[{"ItemId":50002,"Num":300}]</v>
      </c>
      <c r="H171" s="2">
        <f t="shared" si="21"/>
        <v>86400</v>
      </c>
      <c r="I171" s="10">
        <v>1</v>
      </c>
    </row>
    <row r="172" spans="1:9" x14ac:dyDescent="0.2">
      <c r="A172" s="2" t="str">
        <f t="shared" si="19"/>
        <v>//1094</v>
      </c>
      <c r="B172" s="2">
        <v>1094</v>
      </c>
      <c r="C172" s="2" t="s">
        <v>406</v>
      </c>
      <c r="D172" s="2" t="s">
        <v>407</v>
      </c>
      <c r="E172" s="2" t="s">
        <v>344</v>
      </c>
      <c r="F172" s="2" t="s">
        <v>345</v>
      </c>
      <c r="G172" s="2" t="str">
        <f t="shared" si="18"/>
        <v>[{"ItemId":50002,"Num":300}]</v>
      </c>
      <c r="H172" s="2">
        <f t="shared" si="21"/>
        <v>86400</v>
      </c>
      <c r="I172" s="10">
        <v>1</v>
      </c>
    </row>
    <row r="173" spans="1:9" x14ac:dyDescent="0.2">
      <c r="A173" s="2">
        <f t="shared" si="20"/>
        <v>1095</v>
      </c>
      <c r="B173" s="2">
        <v>1095</v>
      </c>
      <c r="C173" s="2" t="s">
        <v>408</v>
      </c>
      <c r="D173" s="2" t="s">
        <v>409</v>
      </c>
      <c r="E173" s="2" t="s">
        <v>344</v>
      </c>
      <c r="F173" s="2" t="s">
        <v>345</v>
      </c>
      <c r="G173" s="2" t="str">
        <f t="shared" si="18"/>
        <v>[{"ItemId":50002,"Num":300}]</v>
      </c>
      <c r="H173" s="2">
        <f t="shared" si="21"/>
        <v>86400</v>
      </c>
      <c r="I173" s="10">
        <v>1</v>
      </c>
    </row>
    <row r="174" spans="1:9" x14ac:dyDescent="0.2">
      <c r="A174" s="2" t="str">
        <f t="shared" si="19"/>
        <v>//1096</v>
      </c>
      <c r="B174" s="2">
        <v>1096</v>
      </c>
      <c r="C174" s="2" t="s">
        <v>410</v>
      </c>
      <c r="D174" s="2" t="s">
        <v>411</v>
      </c>
      <c r="E174" s="2" t="s">
        <v>344</v>
      </c>
      <c r="F174" s="2" t="s">
        <v>345</v>
      </c>
      <c r="G174" s="2" t="str">
        <f t="shared" si="18"/>
        <v>[{"ItemId":50002,"Num":300}]</v>
      </c>
      <c r="H174" s="2">
        <f t="shared" si="21"/>
        <v>86400</v>
      </c>
      <c r="I174" s="10">
        <v>1</v>
      </c>
    </row>
    <row r="175" spans="1:9" x14ac:dyDescent="0.2">
      <c r="A175" s="2">
        <f t="shared" si="20"/>
        <v>1097</v>
      </c>
      <c r="B175" s="2">
        <v>1097</v>
      </c>
      <c r="C175" s="2" t="s">
        <v>412</v>
      </c>
      <c r="D175" s="2" t="s">
        <v>413</v>
      </c>
      <c r="E175" s="2" t="s">
        <v>344</v>
      </c>
      <c r="F175" s="2" t="s">
        <v>345</v>
      </c>
      <c r="G175" s="2" t="str">
        <f t="shared" si="18"/>
        <v>[{"ItemId":50002,"Num":300}]</v>
      </c>
      <c r="H175" s="2">
        <f t="shared" si="21"/>
        <v>86400</v>
      </c>
      <c r="I175" s="10">
        <v>1</v>
      </c>
    </row>
    <row r="176" spans="1:9" x14ac:dyDescent="0.2">
      <c r="A176" s="2" t="str">
        <f t="shared" si="19"/>
        <v>//1098</v>
      </c>
      <c r="B176" s="2">
        <v>1098</v>
      </c>
      <c r="C176" s="2" t="s">
        <v>414</v>
      </c>
      <c r="D176" s="2" t="s">
        <v>415</v>
      </c>
      <c r="E176" s="2" t="s">
        <v>344</v>
      </c>
      <c r="F176" s="2" t="s">
        <v>345</v>
      </c>
      <c r="G176" s="2" t="str">
        <f t="shared" si="18"/>
        <v>[{"ItemId":50002,"Num":300}]</v>
      </c>
      <c r="H176" s="2">
        <f t="shared" si="21"/>
        <v>86400</v>
      </c>
      <c r="I176" s="10">
        <v>1</v>
      </c>
    </row>
    <row r="177" spans="1:9" x14ac:dyDescent="0.2">
      <c r="A177" s="2">
        <f t="shared" si="20"/>
        <v>1099</v>
      </c>
      <c r="B177" s="2">
        <v>1099</v>
      </c>
      <c r="C177" s="2" t="s">
        <v>416</v>
      </c>
      <c r="D177" s="2" t="s">
        <v>417</v>
      </c>
      <c r="E177" s="2" t="s">
        <v>344</v>
      </c>
      <c r="F177" s="2" t="s">
        <v>345</v>
      </c>
      <c r="G177" s="2" t="str">
        <f t="shared" si="18"/>
        <v>[{"ItemId":50002,"Num":300}]</v>
      </c>
      <c r="H177" s="2">
        <f t="shared" si="21"/>
        <v>86400</v>
      </c>
      <c r="I177" s="10">
        <v>1</v>
      </c>
    </row>
    <row r="178" spans="1:9" x14ac:dyDescent="0.2">
      <c r="A178" s="2" t="str">
        <f t="shared" si="19"/>
        <v>//1100</v>
      </c>
      <c r="B178" s="2">
        <v>1100</v>
      </c>
      <c r="C178" s="2" t="s">
        <v>418</v>
      </c>
      <c r="D178" s="2" t="s">
        <v>419</v>
      </c>
      <c r="E178" s="2" t="s">
        <v>344</v>
      </c>
      <c r="F178" s="2" t="s">
        <v>345</v>
      </c>
      <c r="G178" s="2" t="str">
        <f t="shared" si="18"/>
        <v>[{"ItemId":50002,"Num":300}]</v>
      </c>
      <c r="H178" s="2">
        <f t="shared" si="21"/>
        <v>86400</v>
      </c>
      <c r="I178" s="10">
        <v>1</v>
      </c>
    </row>
    <row r="179" spans="1:9" x14ac:dyDescent="0.2">
      <c r="A179" s="2">
        <f t="shared" si="20"/>
        <v>1101</v>
      </c>
      <c r="B179" s="2">
        <v>1101</v>
      </c>
      <c r="C179" s="2" t="s">
        <v>420</v>
      </c>
      <c r="D179" s="2" t="s">
        <v>421</v>
      </c>
      <c r="E179" s="2" t="s">
        <v>344</v>
      </c>
      <c r="F179" s="2" t="s">
        <v>345</v>
      </c>
      <c r="G179" s="2" t="str">
        <f t="shared" si="18"/>
        <v>[{"ItemId":50002,"Num":300}]</v>
      </c>
      <c r="H179" s="2">
        <f t="shared" si="21"/>
        <v>86400</v>
      </c>
      <c r="I179" s="10">
        <v>1</v>
      </c>
    </row>
    <row r="180" spans="1:9" x14ac:dyDescent="0.2">
      <c r="A180" s="2" t="str">
        <f t="shared" si="19"/>
        <v>//1102</v>
      </c>
      <c r="B180" s="2">
        <v>1102</v>
      </c>
      <c r="C180" s="2" t="s">
        <v>422</v>
      </c>
      <c r="D180" s="2" t="s">
        <v>423</v>
      </c>
      <c r="E180" s="2" t="s">
        <v>344</v>
      </c>
      <c r="F180" s="2" t="s">
        <v>345</v>
      </c>
      <c r="G180" s="2" t="str">
        <f t="shared" si="18"/>
        <v>[{"ItemId":50002,"Num":300}]</v>
      </c>
      <c r="H180" s="2">
        <f t="shared" si="21"/>
        <v>86400</v>
      </c>
      <c r="I180" s="10">
        <v>1</v>
      </c>
    </row>
    <row r="181" spans="1:9" x14ac:dyDescent="0.2">
      <c r="A181" s="2">
        <f t="shared" si="20"/>
        <v>1103</v>
      </c>
      <c r="B181" s="2">
        <v>1103</v>
      </c>
      <c r="C181" s="2" t="s">
        <v>424</v>
      </c>
      <c r="D181" s="2" t="s">
        <v>425</v>
      </c>
      <c r="E181" s="2" t="s">
        <v>344</v>
      </c>
      <c r="F181" s="2" t="s">
        <v>345</v>
      </c>
      <c r="G181" s="2" t="str">
        <f t="shared" si="18"/>
        <v>[{"ItemId":50002,"Num":300}]</v>
      </c>
      <c r="H181" s="2">
        <f t="shared" si="21"/>
        <v>86400</v>
      </c>
      <c r="I181" s="10">
        <v>1</v>
      </c>
    </row>
  </sheetData>
  <phoneticPr fontId="3" type="noConversion"/>
  <conditionalFormatting sqref="I6:I14 I17:I23 I25:I26">
    <cfRule type="cellIs" dxfId="7" priority="8" operator="equal">
      <formula>1</formula>
    </cfRule>
  </conditionalFormatting>
  <conditionalFormatting sqref="I32 I34 I36 I38 I40 I42 I44 I46 I48 I50 I52 I54 I56 I58 I60 I62 I64 I66 I68 I70 I72 I74:I77">
    <cfRule type="cellIs" dxfId="6" priority="7" operator="equal">
      <formula>1</formula>
    </cfRule>
  </conditionalFormatting>
  <conditionalFormatting sqref="I33 I35 I37 I39 I41 I43 I45 I47 I49 I51 I53 I55 I57 I59 I61 I63 I65 I67 I69 I71 I73">
    <cfRule type="cellIs" dxfId="5" priority="6" operator="equal">
      <formula>1</formula>
    </cfRule>
  </conditionalFormatting>
  <conditionalFormatting sqref="I28 I30">
    <cfRule type="cellIs" dxfId="4" priority="5" operator="equal">
      <formula>1</formula>
    </cfRule>
  </conditionalFormatting>
  <conditionalFormatting sqref="I29 I31">
    <cfRule type="cellIs" dxfId="3" priority="4" operator="equal">
      <formula>1</formula>
    </cfRule>
  </conditionalFormatting>
  <conditionalFormatting sqref="I79 I81">
    <cfRule type="cellIs" dxfId="2" priority="3" operator="equal">
      <formula>1</formula>
    </cfRule>
  </conditionalFormatting>
  <conditionalFormatting sqref="I80 I82:I140 I142 I144 I146 I148 I150 I152 I154 I156 I158 I160 I162 I164 I166 I168:I169 I171 I173 I175 I177 I179 I181">
    <cfRule type="cellIs" dxfId="1" priority="2" operator="equal">
      <formula>1</formula>
    </cfRule>
  </conditionalFormatting>
  <conditionalFormatting sqref="I141 I143 I145 I147 I149 I151 I153 I155 I157 I159 I161 I163 I165 I167 I170 I172 I174 I176 I178 I180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4"/>
  <sheetViews>
    <sheetView workbookViewId="0">
      <pane xSplit="3" ySplit="4" topLeftCell="D5" activePane="bottomRight" state="frozen"/>
      <selection activeCell="J22" sqref="J22"/>
      <selection pane="topRight"/>
      <selection pane="bottomLeft"/>
      <selection pane="bottomRight" activeCell="H36" sqref="H36"/>
    </sheetView>
  </sheetViews>
  <sheetFormatPr defaultColWidth="9" defaultRowHeight="14.25" x14ac:dyDescent="0.2"/>
  <cols>
    <col min="1" max="3" width="9" style="1"/>
    <col min="4" max="8" width="23.375" style="1" customWidth="1"/>
    <col min="9" max="9" width="8.375" style="1" customWidth="1"/>
    <col min="10" max="10" width="9.5" style="1" bestFit="1" customWidth="1"/>
    <col min="11" max="11" width="9" style="1"/>
    <col min="12" max="12" width="16" style="1" customWidth="1"/>
    <col min="13" max="13" width="11.25" style="1" bestFit="1" customWidth="1"/>
    <col min="14" max="14" width="28.25" style="1" customWidth="1"/>
    <col min="15" max="16" width="9" style="1"/>
    <col min="17" max="17" width="10.625" style="1" customWidth="1"/>
    <col min="18" max="18" width="10.375" style="1" customWidth="1"/>
    <col min="19" max="19" width="9" style="1"/>
    <col min="20" max="20" width="10.625" style="1" customWidth="1"/>
    <col min="21" max="28" width="9" style="1"/>
    <col min="29" max="29" width="13.75" style="1" customWidth="1"/>
    <col min="30" max="30" width="16" style="1" customWidth="1"/>
    <col min="31" max="33" width="9" style="1"/>
    <col min="34" max="34" width="14.875" style="1" customWidth="1"/>
    <col min="35" max="16384" width="9" style="1"/>
  </cols>
  <sheetData>
    <row r="1" spans="1:14" ht="13.5" customHeight="1" x14ac:dyDescent="0.2">
      <c r="A1" s="1" t="s">
        <v>75</v>
      </c>
      <c r="B1" s="1" t="s">
        <v>76</v>
      </c>
      <c r="C1" s="1" t="s">
        <v>77</v>
      </c>
    </row>
    <row r="2" spans="1:14" ht="13.5" customHeight="1" x14ac:dyDescent="0.2">
      <c r="A2" s="1" t="s">
        <v>78</v>
      </c>
      <c r="B2" s="1" t="s">
        <v>79</v>
      </c>
    </row>
    <row r="3" spans="1:14" x14ac:dyDescent="0.2">
      <c r="A3" s="1" t="s">
        <v>80</v>
      </c>
    </row>
    <row r="4" spans="1:14" x14ac:dyDescent="0.2">
      <c r="A4" s="1" t="s">
        <v>81</v>
      </c>
    </row>
    <row r="5" spans="1:14" ht="15.75" thickBot="1" x14ac:dyDescent="0.25">
      <c r="D5" s="15"/>
      <c r="E5" s="16" t="s">
        <v>107</v>
      </c>
      <c r="F5" s="15" t="s">
        <v>94</v>
      </c>
      <c r="G5" s="15"/>
      <c r="H5" s="15"/>
    </row>
    <row r="6" spans="1:14" x14ac:dyDescent="0.2">
      <c r="D6" s="15"/>
      <c r="E6" s="15"/>
      <c r="F6" s="15"/>
      <c r="G6" s="15"/>
      <c r="H6" s="15"/>
    </row>
    <row r="7" spans="1:14" x14ac:dyDescent="0.2">
      <c r="D7" s="15"/>
      <c r="E7" s="17" t="s">
        <v>95</v>
      </c>
      <c r="F7" s="17" t="s">
        <v>96</v>
      </c>
      <c r="G7" s="17" t="s">
        <v>97</v>
      </c>
      <c r="H7" s="17" t="s">
        <v>98</v>
      </c>
      <c r="I7" s="1" t="s">
        <v>82</v>
      </c>
      <c r="J7" s="1" t="s">
        <v>83</v>
      </c>
      <c r="N7" s="11" t="str">
        <f>$A$1&amp;_xlfn.TEXTJOIN($C$1,1,N8)&amp;$A$2</f>
        <v>[{"ItemId":50002,"Num":300}]</v>
      </c>
    </row>
    <row r="8" spans="1:14" x14ac:dyDescent="0.2">
      <c r="D8" s="15"/>
      <c r="E8" s="18">
        <v>1</v>
      </c>
      <c r="F8" s="20" t="s">
        <v>89</v>
      </c>
      <c r="G8" s="18">
        <v>300</v>
      </c>
      <c r="H8" s="19">
        <f>_xlfn.XLOOKUP(F8,[1]定价!$D$24:$D$1059,[1]定价!$I$24:$I$1059,0)*G8</f>
        <v>3.75</v>
      </c>
      <c r="I8" s="1">
        <f>_xlfn.XLOOKUP(F8,[2]配置!$D$5:$D$10000,[2]配置!$B$5:$B$10000)</f>
        <v>50002</v>
      </c>
      <c r="J8" s="1">
        <f>G8</f>
        <v>300</v>
      </c>
      <c r="L8" s="1" t="str">
        <f>IF(I8="","",$B$2&amp;I$12&amp;$B$2&amp;$B$1&amp;I8)</f>
        <v>"ItemId":50002</v>
      </c>
      <c r="M8" s="1" t="str">
        <f>IF(J8="","",$B$2&amp;J$12&amp;$B$2&amp;$B$1&amp;J8)</f>
        <v>"Num":300</v>
      </c>
      <c r="N8" s="1" t="str">
        <f>IF(L8="","",$A$3&amp;_xlfn.TEXTJOIN($C$1,1,L8:M8)&amp;$A$4)</f>
        <v>{"ItemId":50002,"Num":300}</v>
      </c>
    </row>
    <row r="9" spans="1:14" x14ac:dyDescent="0.2">
      <c r="D9" s="15"/>
      <c r="E9" s="15"/>
      <c r="F9" s="15"/>
      <c r="G9" s="15"/>
      <c r="H9" s="21"/>
    </row>
    <row r="10" spans="1:14" ht="15.75" thickBot="1" x14ac:dyDescent="0.25">
      <c r="D10" s="15"/>
      <c r="E10" s="16" t="s">
        <v>93</v>
      </c>
      <c r="F10" s="15" t="s">
        <v>94</v>
      </c>
      <c r="G10" s="15"/>
      <c r="H10" s="15"/>
    </row>
    <row r="11" spans="1:14" x14ac:dyDescent="0.2">
      <c r="D11" s="15"/>
      <c r="E11" s="15"/>
      <c r="F11" s="15"/>
      <c r="G11" s="15"/>
      <c r="H11" s="15"/>
    </row>
    <row r="12" spans="1:14" x14ac:dyDescent="0.2">
      <c r="D12" s="15"/>
      <c r="E12" s="17" t="s">
        <v>95</v>
      </c>
      <c r="F12" s="17" t="s">
        <v>96</v>
      </c>
      <c r="G12" s="17" t="s">
        <v>97</v>
      </c>
      <c r="H12" s="17" t="s">
        <v>98</v>
      </c>
      <c r="I12" s="1" t="s">
        <v>82</v>
      </c>
      <c r="J12" s="1" t="s">
        <v>83</v>
      </c>
      <c r="N12" s="11" t="str">
        <f>$A$1&amp;_xlfn.TEXTJOIN($C$1,1,N13:N17)&amp;$A$2</f>
        <v>[{"ItemId":10001,"Num":2},{"ItemId":20001,"Num":40},{"ItemId":30005,"Num":30},{"ItemId":60011,"Num":1},{"ItemId":50004,"Num":5000}]</v>
      </c>
    </row>
    <row r="13" spans="1:14" x14ac:dyDescent="0.2">
      <c r="D13" s="15"/>
      <c r="E13" s="18">
        <v>1</v>
      </c>
      <c r="F13" s="12" t="s">
        <v>84</v>
      </c>
      <c r="G13" s="18">
        <v>2</v>
      </c>
      <c r="H13" s="19">
        <f>_xlfn.XLOOKUP(F13,[1]定价!$D$24:$D$1059,[1]定价!$I$24:$I$1059,0)*G13</f>
        <v>5.3571428571428568</v>
      </c>
      <c r="I13" s="1">
        <f>_xlfn.XLOOKUP(F13,[2]配置!$D$5:$D$10000,[2]配置!$B$5:$B$10000)</f>
        <v>10001</v>
      </c>
      <c r="J13" s="1">
        <f>G13</f>
        <v>2</v>
      </c>
      <c r="L13" s="1" t="str">
        <f>IF(I13="","",$B$2&amp;I$12&amp;$B$2&amp;$B$1&amp;I13)</f>
        <v>"ItemId":10001</v>
      </c>
      <c r="M13" s="1" t="str">
        <f>IF(J13="","",$B$2&amp;J$12&amp;$B$2&amp;$B$1&amp;J13)</f>
        <v>"Num":2</v>
      </c>
      <c r="N13" s="1" t="str">
        <f>IF(L13="","",$A$3&amp;_xlfn.TEXTJOIN($C$1,1,L13:M13)&amp;$A$4)</f>
        <v>{"ItemId":10001,"Num":2}</v>
      </c>
    </row>
    <row r="14" spans="1:14" x14ac:dyDescent="0.2">
      <c r="D14" s="15"/>
      <c r="E14" s="18">
        <v>2</v>
      </c>
      <c r="F14" s="13" t="s">
        <v>85</v>
      </c>
      <c r="G14" s="18">
        <v>40</v>
      </c>
      <c r="H14" s="19">
        <f>_xlfn.XLOOKUP(F14,[1]定价!$D$24:$D$1059,[1]定价!$I$24:$I$1059,0)*G14</f>
        <v>5</v>
      </c>
      <c r="I14" s="1">
        <f>_xlfn.XLOOKUP(F14,[2]配置!$D$5:$D$10000,[2]配置!$B$5:$B$10000)</f>
        <v>20001</v>
      </c>
      <c r="J14" s="1">
        <f t="shared" ref="J14:J17" si="0">G14</f>
        <v>40</v>
      </c>
      <c r="L14" s="1" t="str">
        <f t="shared" ref="L14:L17" si="1">IF(I14="","",$B$2&amp;I$12&amp;$B$2&amp;$B$1&amp;I14)</f>
        <v>"ItemId":20001</v>
      </c>
      <c r="M14" s="1" t="str">
        <f t="shared" ref="M14:M17" si="2">IF(J14="","",$B$2&amp;J$12&amp;$B$2&amp;$B$1&amp;J14)</f>
        <v>"Num":40</v>
      </c>
      <c r="N14" s="1" t="str">
        <f t="shared" ref="N14:N17" si="3">IF(L14="","",$A$3&amp;_xlfn.TEXTJOIN($C$1,1,L14:M14)&amp;$A$4)</f>
        <v>{"ItemId":20001,"Num":40}</v>
      </c>
    </row>
    <row r="15" spans="1:14" x14ac:dyDescent="0.2">
      <c r="D15" s="15"/>
      <c r="E15" s="18">
        <v>3</v>
      </c>
      <c r="F15" s="13" t="s">
        <v>86</v>
      </c>
      <c r="G15" s="18">
        <v>30</v>
      </c>
      <c r="H15" s="19">
        <f>_xlfn.XLOOKUP(F15,[1]定价!$D$24:$D$1059,[1]定价!$I$24:$I$1059,0)*G15</f>
        <v>16.125</v>
      </c>
      <c r="I15" s="1">
        <f>_xlfn.XLOOKUP(F15,[2]配置!$D$5:$D$10000,[2]配置!$B$5:$B$10000)</f>
        <v>30005</v>
      </c>
      <c r="J15" s="1">
        <f t="shared" si="0"/>
        <v>30</v>
      </c>
      <c r="L15" s="1" t="str">
        <f t="shared" si="1"/>
        <v>"ItemId":30005</v>
      </c>
      <c r="M15" s="1" t="str">
        <f t="shared" si="2"/>
        <v>"Num":30</v>
      </c>
      <c r="N15" s="1" t="str">
        <f t="shared" si="3"/>
        <v>{"ItemId":30005,"Num":30}</v>
      </c>
    </row>
    <row r="16" spans="1:14" x14ac:dyDescent="0.2">
      <c r="D16" s="15"/>
      <c r="E16" s="18">
        <v>4</v>
      </c>
      <c r="F16" s="13" t="s">
        <v>87</v>
      </c>
      <c r="G16" s="18">
        <v>1</v>
      </c>
      <c r="H16" s="19">
        <f>_xlfn.XLOOKUP(F16,[1]定价!$D$24:$D$1059,[1]定价!$I$24:$I$1059,0)*G16</f>
        <v>9.375E-2</v>
      </c>
      <c r="I16" s="1">
        <f>_xlfn.XLOOKUP(F16,[2]配置!$D$5:$D$10000,[2]配置!$B$5:$B$10000)</f>
        <v>60011</v>
      </c>
      <c r="J16" s="1">
        <f t="shared" si="0"/>
        <v>1</v>
      </c>
      <c r="L16" s="1" t="str">
        <f t="shared" si="1"/>
        <v>"ItemId":60011</v>
      </c>
      <c r="M16" s="1" t="str">
        <f t="shared" si="2"/>
        <v>"Num":1</v>
      </c>
      <c r="N16" s="1" t="str">
        <f t="shared" si="3"/>
        <v>{"ItemId":60011,"Num":1}</v>
      </c>
    </row>
    <row r="17" spans="4:14" x14ac:dyDescent="0.2">
      <c r="D17" s="15"/>
      <c r="E17" s="18">
        <v>5</v>
      </c>
      <c r="F17" s="14" t="s">
        <v>88</v>
      </c>
      <c r="G17" s="18">
        <v>5000</v>
      </c>
      <c r="H17" s="19">
        <f>_xlfn.XLOOKUP(F17,[1]定价!$D$24:$D$1059,[1]定价!$I$24:$I$1059,0)*G17</f>
        <v>0</v>
      </c>
      <c r="I17" s="1">
        <f>_xlfn.XLOOKUP(F17,[2]配置!$D$5:$D$10000,[2]配置!$B$5:$B$10000)</f>
        <v>50004</v>
      </c>
      <c r="J17" s="1">
        <f t="shared" si="0"/>
        <v>5000</v>
      </c>
      <c r="L17" s="1" t="str">
        <f t="shared" si="1"/>
        <v>"ItemId":50004</v>
      </c>
      <c r="M17" s="1" t="str">
        <f t="shared" si="2"/>
        <v>"Num":5000</v>
      </c>
      <c r="N17" s="1" t="str">
        <f t="shared" si="3"/>
        <v>{"ItemId":50004,"Num":5000}</v>
      </c>
    </row>
    <row r="18" spans="4:14" x14ac:dyDescent="0.2">
      <c r="D18" s="15"/>
      <c r="E18" s="15"/>
      <c r="F18" s="15"/>
      <c r="G18" s="15"/>
      <c r="H18" s="15"/>
    </row>
    <row r="19" spans="4:14" ht="15.75" thickBot="1" x14ac:dyDescent="0.25">
      <c r="D19" s="15" t="s">
        <v>99</v>
      </c>
      <c r="E19" s="16" t="s">
        <v>92</v>
      </c>
      <c r="F19" s="15" t="s">
        <v>94</v>
      </c>
      <c r="G19" s="15"/>
      <c r="H19" s="15"/>
    </row>
    <row r="20" spans="4:14" x14ac:dyDescent="0.2">
      <c r="D20" s="15"/>
      <c r="E20" s="15"/>
      <c r="F20" s="15"/>
      <c r="G20" s="15"/>
      <c r="H20" s="15"/>
    </row>
    <row r="21" spans="4:14" x14ac:dyDescent="0.2">
      <c r="D21" s="15"/>
      <c r="E21" s="17" t="s">
        <v>95</v>
      </c>
      <c r="F21" s="17" t="s">
        <v>96</v>
      </c>
      <c r="G21" s="17" t="s">
        <v>97</v>
      </c>
      <c r="H21" s="17" t="s">
        <v>98</v>
      </c>
      <c r="I21" s="1" t="s">
        <v>82</v>
      </c>
      <c r="J21" s="1" t="s">
        <v>83</v>
      </c>
      <c r="N21" s="11" t="str">
        <f>$A$1&amp;_xlfn.TEXTJOIN($C$1,1,N22)&amp;$A$2</f>
        <v>[{"ItemId":50002,"Num":1000}]</v>
      </c>
    </row>
    <row r="22" spans="4:14" x14ac:dyDescent="0.2">
      <c r="D22" s="15"/>
      <c r="E22" s="18">
        <v>1</v>
      </c>
      <c r="F22" s="20" t="s">
        <v>89</v>
      </c>
      <c r="G22" s="18">
        <v>1000</v>
      </c>
      <c r="H22" s="19">
        <f>_xlfn.XLOOKUP(F22,[1]定价!$D$24:$D$1059,[1]定价!$I$24:$I$1059,0)*G22</f>
        <v>12.5</v>
      </c>
      <c r="I22" s="1">
        <f>_xlfn.XLOOKUP(F22,[2]配置!$D$5:$D$10000,[2]配置!$B$5:$B$10000)</f>
        <v>50002</v>
      </c>
      <c r="J22" s="1">
        <f>G22</f>
        <v>1000</v>
      </c>
      <c r="L22" s="1" t="str">
        <f>IF(I22="","",$B$2&amp;I$12&amp;$B$2&amp;$B$1&amp;I22)</f>
        <v>"ItemId":50002</v>
      </c>
      <c r="M22" s="1" t="str">
        <f>IF(J22="","",$B$2&amp;J$12&amp;$B$2&amp;$B$1&amp;J22)</f>
        <v>"Num":1000</v>
      </c>
      <c r="N22" s="1" t="str">
        <f>IF(L22="","",$A$3&amp;_xlfn.TEXTJOIN($C$1,1,L22:M22)&amp;$A$4)</f>
        <v>{"ItemId":50002,"Num":1000}</v>
      </c>
    </row>
    <row r="23" spans="4:14" x14ac:dyDescent="0.2">
      <c r="D23" s="15"/>
      <c r="E23" s="15"/>
      <c r="F23" s="15"/>
      <c r="G23" s="15"/>
      <c r="H23" s="15"/>
    </row>
    <row r="24" spans="4:14" ht="15.75" thickBot="1" x14ac:dyDescent="0.25">
      <c r="D24" s="15" t="s">
        <v>99</v>
      </c>
      <c r="E24" s="16" t="s">
        <v>91</v>
      </c>
      <c r="F24" s="15" t="s">
        <v>94</v>
      </c>
      <c r="G24" s="15"/>
      <c r="H24" s="15"/>
    </row>
    <row r="25" spans="4:14" x14ac:dyDescent="0.2">
      <c r="D25" s="15"/>
      <c r="E25" s="15"/>
      <c r="F25" s="15"/>
      <c r="G25" s="15"/>
      <c r="H25" s="15"/>
    </row>
    <row r="26" spans="4:14" x14ac:dyDescent="0.2">
      <c r="D26" s="15"/>
      <c r="E26" s="17" t="s">
        <v>95</v>
      </c>
      <c r="F26" s="17" t="s">
        <v>96</v>
      </c>
      <c r="G26" s="17" t="s">
        <v>97</v>
      </c>
      <c r="H26" s="17" t="s">
        <v>98</v>
      </c>
      <c r="I26" s="1" t="s">
        <v>82</v>
      </c>
      <c r="J26" s="1" t="s">
        <v>83</v>
      </c>
      <c r="N26" s="11" t="str">
        <f>$A$1&amp;_xlfn.TEXTJOIN($C$1,1,N27:N29)&amp;$A$2</f>
        <v>[{"ItemId":10001,"Num":5},{"ItemId":90101,"Num":1},{"ItemId":90102,"Num":1}]</v>
      </c>
    </row>
    <row r="27" spans="4:14" x14ac:dyDescent="0.2">
      <c r="D27" s="15"/>
      <c r="E27" s="18">
        <v>1</v>
      </c>
      <c r="F27" s="20" t="s">
        <v>84</v>
      </c>
      <c r="G27" s="18">
        <v>5</v>
      </c>
      <c r="H27" s="19">
        <f>_xlfn.XLOOKUP(F27,[1]定价!$D$24:$D$1059,[1]定价!$I$24:$I$1059,0)*G27</f>
        <v>13.392857142857142</v>
      </c>
      <c r="I27" s="1">
        <f>_xlfn.XLOOKUP(F27,[2]配置!$D$5:$D$10000,[2]配置!$B$5:$B$10000)</f>
        <v>10001</v>
      </c>
      <c r="J27" s="1">
        <f>G27</f>
        <v>5</v>
      </c>
      <c r="L27" s="1" t="str">
        <f t="shared" ref="L27:M29" si="4">IF(I27="","",$B$2&amp;I$12&amp;$B$2&amp;$B$1&amp;I27)</f>
        <v>"ItemId":10001</v>
      </c>
      <c r="M27" s="1" t="str">
        <f t="shared" si="4"/>
        <v>"Num":5</v>
      </c>
      <c r="N27" s="1" t="str">
        <f>IF(L27="","",$A$3&amp;_xlfn.TEXTJOIN($C$1,1,L27:M27)&amp;$A$4)</f>
        <v>{"ItemId":10001,"Num":5}</v>
      </c>
    </row>
    <row r="28" spans="4:14" x14ac:dyDescent="0.2">
      <c r="D28" s="15"/>
      <c r="E28" s="18">
        <v>2</v>
      </c>
      <c r="F28" s="23" t="s">
        <v>426</v>
      </c>
      <c r="G28" s="18">
        <v>1</v>
      </c>
      <c r="H28" s="19">
        <v>2.6785714285714284</v>
      </c>
      <c r="I28" s="1">
        <f>_xlfn.XLOOKUP(F28,[2]配置!$D$5:$D$10000,[2]配置!$B$5:$B$10000)</f>
        <v>90101</v>
      </c>
      <c r="J28" s="1">
        <f>G28</f>
        <v>1</v>
      </c>
      <c r="L28" s="1" t="str">
        <f t="shared" si="4"/>
        <v>"ItemId":90101</v>
      </c>
      <c r="M28" s="1" t="str">
        <f t="shared" si="4"/>
        <v>"Num":1</v>
      </c>
      <c r="N28" s="1" t="str">
        <f>IF(L28="","",$A$3&amp;_xlfn.TEXTJOIN($C$1,1,L28:M28)&amp;$A$4)</f>
        <v>{"ItemId":90101,"Num":1}</v>
      </c>
    </row>
    <row r="29" spans="4:14" x14ac:dyDescent="0.2">
      <c r="D29" s="15"/>
      <c r="E29" s="18">
        <v>3</v>
      </c>
      <c r="F29" s="23" t="s">
        <v>427</v>
      </c>
      <c r="G29" s="18">
        <v>1</v>
      </c>
      <c r="H29" s="19">
        <v>2.6785714285714284</v>
      </c>
      <c r="I29" s="1">
        <f>_xlfn.XLOOKUP(F29,[2]配置!$D$5:$D$10000,[2]配置!$B$5:$B$10000)</f>
        <v>90102</v>
      </c>
      <c r="J29" s="1">
        <f>G29</f>
        <v>1</v>
      </c>
      <c r="L29" s="1" t="str">
        <f t="shared" si="4"/>
        <v>"ItemId":90102</v>
      </c>
      <c r="M29" s="1" t="str">
        <f t="shared" si="4"/>
        <v>"Num":1</v>
      </c>
      <c r="N29" s="1" t="str">
        <f>IF(L29="","",$A$3&amp;_xlfn.TEXTJOIN($C$1,1,L29:M29)&amp;$A$4)</f>
        <v>{"ItemId":90102,"Num":1}</v>
      </c>
    </row>
    <row r="30" spans="4:14" x14ac:dyDescent="0.2">
      <c r="D30" s="15"/>
      <c r="E30" s="15"/>
      <c r="F30" s="15"/>
      <c r="G30" s="15"/>
      <c r="H30" s="15"/>
    </row>
    <row r="31" spans="4:14" ht="15.75" thickBot="1" x14ac:dyDescent="0.25">
      <c r="D31" s="15" t="s">
        <v>99</v>
      </c>
      <c r="E31" s="16" t="s">
        <v>100</v>
      </c>
      <c r="F31" s="15" t="s">
        <v>94</v>
      </c>
      <c r="G31" s="15" t="s">
        <v>101</v>
      </c>
      <c r="H31" s="15" t="s">
        <v>102</v>
      </c>
    </row>
    <row r="32" spans="4:14" x14ac:dyDescent="0.2">
      <c r="D32" s="15"/>
      <c r="E32" s="15"/>
      <c r="F32" s="15"/>
      <c r="G32" s="15"/>
      <c r="H32" s="15"/>
    </row>
    <row r="33" spans="4:14" x14ac:dyDescent="0.2">
      <c r="D33" s="15"/>
      <c r="E33" s="17" t="s">
        <v>95</v>
      </c>
      <c r="F33" s="17" t="s">
        <v>96</v>
      </c>
      <c r="G33" s="17" t="s">
        <v>97</v>
      </c>
      <c r="H33" s="17" t="s">
        <v>98</v>
      </c>
      <c r="I33" s="1" t="s">
        <v>82</v>
      </c>
      <c r="J33" s="1" t="s">
        <v>83</v>
      </c>
      <c r="N33" s="11" t="str">
        <f>$A$1&amp;_xlfn.TEXTJOIN($C$1,1,N34)&amp;$A$2</f>
        <v>[{"ItemId":10001,"Num":3}]</v>
      </c>
    </row>
    <row r="34" spans="4:14" x14ac:dyDescent="0.2">
      <c r="D34" s="15"/>
      <c r="E34" s="18">
        <v>1</v>
      </c>
      <c r="F34" s="20" t="s">
        <v>84</v>
      </c>
      <c r="G34" s="18">
        <v>3</v>
      </c>
      <c r="H34" s="19">
        <f>_xlfn.XLOOKUP(F34,[1]定价!$D$24:$D$1059,[1]定价!$I$24:$I$1059,0)*G34</f>
        <v>8.0357142857142847</v>
      </c>
      <c r="I34" s="1">
        <f>_xlfn.XLOOKUP(F34,[2]配置!$D$5:$D$10000,[2]配置!$B$5:$B$10000)</f>
        <v>10001</v>
      </c>
      <c r="J34" s="1">
        <f>G34</f>
        <v>3</v>
      </c>
      <c r="L34" s="1" t="str">
        <f>IF(I34="","",$B$2&amp;I$12&amp;$B$2&amp;$B$1&amp;I34)</f>
        <v>"ItemId":10001</v>
      </c>
      <c r="M34" s="1" t="str">
        <f>IF(J34="","",$B$2&amp;J$12&amp;$B$2&amp;$B$1&amp;J34)</f>
        <v>"Num":3</v>
      </c>
      <c r="N34" s="1" t="str">
        <f>IF(L34="","",$A$3&amp;_xlfn.TEXTJOIN($C$1,1,L34:M34)&amp;$A$4)</f>
        <v>{"ItemId":10001,"Num":3}</v>
      </c>
    </row>
    <row r="35" spans="4:14" x14ac:dyDescent="0.2">
      <c r="D35" s="15"/>
      <c r="E35" s="15"/>
      <c r="F35" s="15"/>
      <c r="G35" s="15"/>
      <c r="H35" s="15"/>
    </row>
    <row r="36" spans="4:14" ht="15.75" thickBot="1" x14ac:dyDescent="0.25">
      <c r="D36" s="15" t="s">
        <v>99</v>
      </c>
      <c r="E36" s="16" t="s">
        <v>103</v>
      </c>
      <c r="F36" s="15" t="s">
        <v>94</v>
      </c>
      <c r="G36" s="15" t="s">
        <v>104</v>
      </c>
      <c r="H36" s="15" t="s">
        <v>105</v>
      </c>
    </row>
    <row r="37" spans="4:14" x14ac:dyDescent="0.2">
      <c r="D37" s="15"/>
      <c r="E37" s="15"/>
      <c r="F37" s="15"/>
      <c r="G37" s="15"/>
      <c r="H37" s="15"/>
    </row>
    <row r="38" spans="4:14" x14ac:dyDescent="0.2">
      <c r="D38" s="15"/>
      <c r="E38" s="17" t="s">
        <v>95</v>
      </c>
      <c r="F38" s="17" t="s">
        <v>96</v>
      </c>
      <c r="G38" s="17" t="s">
        <v>97</v>
      </c>
      <c r="H38" s="17" t="s">
        <v>98</v>
      </c>
      <c r="I38" s="1" t="s">
        <v>82</v>
      </c>
      <c r="J38" s="1" t="s">
        <v>83</v>
      </c>
      <c r="N38" s="11" t="str">
        <f>$A$1&amp;_xlfn.TEXTJOIN($C$1,1,N39)&amp;$A$2</f>
        <v>[{"ItemId":50002,"Num":300}]</v>
      </c>
    </row>
    <row r="39" spans="4:14" x14ac:dyDescent="0.2">
      <c r="D39" s="15"/>
      <c r="E39" s="18">
        <v>1</v>
      </c>
      <c r="F39" s="20" t="s">
        <v>89</v>
      </c>
      <c r="G39" s="18">
        <v>300</v>
      </c>
      <c r="H39" s="19">
        <f>_xlfn.XLOOKUP(F39,[1]定价!$D$24:$D$1059,[1]定价!$I$24:$I$1059,0)*G39</f>
        <v>3.75</v>
      </c>
      <c r="I39" s="1">
        <f>_xlfn.XLOOKUP(F39,[2]配置!$D$5:$D$10000,[2]配置!$B$5:$B$10000)</f>
        <v>50002</v>
      </c>
      <c r="J39" s="1">
        <f>G39</f>
        <v>300</v>
      </c>
      <c r="L39" s="1" t="str">
        <f>IF(I39="","",$B$2&amp;I$12&amp;$B$2&amp;$B$1&amp;I39)</f>
        <v>"ItemId":50002</v>
      </c>
      <c r="M39" s="1" t="str">
        <f>IF(J39="","",$B$2&amp;J$12&amp;$B$2&amp;$B$1&amp;J39)</f>
        <v>"Num":300</v>
      </c>
      <c r="N39" s="1" t="str">
        <f>IF(L39="","",$A$3&amp;_xlfn.TEXTJOIN($C$1,1,L39:M39)&amp;$A$4)</f>
        <v>{"ItemId":50002,"Num":300}</v>
      </c>
    </row>
    <row r="40" spans="4:14" x14ac:dyDescent="0.2">
      <c r="D40" s="15"/>
      <c r="E40" s="15"/>
      <c r="F40" s="15"/>
      <c r="G40" s="15"/>
      <c r="H40" s="15"/>
    </row>
    <row r="41" spans="4:14" ht="15.75" thickBot="1" x14ac:dyDescent="0.25">
      <c r="D41" s="15" t="s">
        <v>99</v>
      </c>
      <c r="E41" s="16" t="s">
        <v>103</v>
      </c>
      <c r="F41" s="15" t="s">
        <v>94</v>
      </c>
      <c r="G41" s="15" t="s">
        <v>106</v>
      </c>
      <c r="H41" s="15" t="s">
        <v>105</v>
      </c>
    </row>
    <row r="42" spans="4:14" x14ac:dyDescent="0.2">
      <c r="D42" s="15"/>
      <c r="E42" s="15"/>
      <c r="F42" s="15"/>
      <c r="G42" s="15"/>
      <c r="H42" s="15"/>
    </row>
    <row r="43" spans="4:14" x14ac:dyDescent="0.2">
      <c r="D43" s="15"/>
      <c r="E43" s="17" t="s">
        <v>95</v>
      </c>
      <c r="F43" s="17" t="s">
        <v>96</v>
      </c>
      <c r="G43" s="17" t="s">
        <v>97</v>
      </c>
      <c r="H43" s="17" t="s">
        <v>98</v>
      </c>
      <c r="I43" s="1" t="s">
        <v>82</v>
      </c>
      <c r="J43" s="1" t="s">
        <v>83</v>
      </c>
      <c r="N43" s="11" t="str">
        <f>$A$1&amp;_xlfn.TEXTJOIN($C$1,1,N44)&amp;$A$2</f>
        <v>[{"ItemId":10001,"Num":1}]</v>
      </c>
    </row>
    <row r="44" spans="4:14" x14ac:dyDescent="0.2">
      <c r="D44" s="15"/>
      <c r="E44" s="18">
        <v>1</v>
      </c>
      <c r="F44" s="20" t="s">
        <v>84</v>
      </c>
      <c r="G44" s="18">
        <v>1</v>
      </c>
      <c r="H44" s="19">
        <f>_xlfn.XLOOKUP(F44,[1]定价!$D$24:$D$1059,[1]定价!$I$24:$I$1059,0)*G44</f>
        <v>2.6785714285714284</v>
      </c>
      <c r="I44" s="1">
        <f>_xlfn.XLOOKUP(F44,[2]配置!$D$5:$D$10000,[2]配置!$B$5:$B$10000)</f>
        <v>10001</v>
      </c>
      <c r="J44" s="1">
        <f>G44</f>
        <v>1</v>
      </c>
      <c r="L44" s="1" t="str">
        <f>IF(I44="","",$B$2&amp;I$12&amp;$B$2&amp;$B$1&amp;I44)</f>
        <v>"ItemId":10001</v>
      </c>
      <c r="M44" s="1" t="str">
        <f>IF(J44="","",$B$2&amp;J$12&amp;$B$2&amp;$B$1&amp;J44)</f>
        <v>"Num":1</v>
      </c>
      <c r="N44" s="1" t="str">
        <f>IF(L44="","",$A$3&amp;_xlfn.TEXTJOIN($C$1,1,L44:M44)&amp;$A$4)</f>
        <v>{"ItemId":10001,"Num":1}</v>
      </c>
    </row>
  </sheetData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cp:revision>1</cp:revision>
  <dcterms:created xsi:type="dcterms:W3CDTF">2023-05-12T11:15:00Z</dcterms:created>
  <dcterms:modified xsi:type="dcterms:W3CDTF">2025-06-23T06:50:08Z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