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07C15BB5-1531-4A8E-AEBC-98ABF0E726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I49" i="1" s="1"/>
  <c r="E50" i="1"/>
  <c r="I50" i="1" s="1"/>
  <c r="E51" i="1"/>
  <c r="I51" i="1" s="1"/>
  <c r="E52" i="1"/>
  <c r="I52" i="1" s="1"/>
  <c r="E53" i="1"/>
  <c r="I53" i="1" s="1"/>
  <c r="E54" i="1"/>
  <c r="I54" i="1" s="1"/>
  <c r="B54" i="1"/>
  <c r="B53" i="1"/>
  <c r="B52" i="1"/>
  <c r="B51" i="1"/>
  <c r="B50" i="1"/>
  <c r="B49" i="1"/>
  <c r="A54" i="1"/>
  <c r="A53" i="1"/>
  <c r="A52" i="1"/>
  <c r="A51" i="1"/>
  <c r="A50" i="1"/>
  <c r="A49" i="1"/>
  <c r="E68" i="1" l="1"/>
  <c r="E70" i="1"/>
  <c r="A70" i="1"/>
  <c r="A68" i="1"/>
  <c r="E69" i="1"/>
  <c r="A69" i="1"/>
  <c r="E48" i="1"/>
  <c r="B48" i="1"/>
  <c r="A48" i="1"/>
  <c r="E47" i="1"/>
  <c r="B47" i="1"/>
  <c r="A47" i="1" s="1"/>
  <c r="O8" i="2"/>
  <c r="N8" i="2"/>
  <c r="M8" i="2"/>
  <c r="L8" i="2"/>
  <c r="K8" i="2"/>
  <c r="J8" i="2"/>
  <c r="I8" i="2"/>
  <c r="O7" i="2"/>
  <c r="N7" i="2"/>
  <c r="M7" i="2"/>
  <c r="L7" i="2"/>
  <c r="K7" i="2"/>
  <c r="J7" i="2"/>
  <c r="I7" i="2"/>
  <c r="O6" i="2"/>
  <c r="N6" i="2"/>
  <c r="M6" i="2"/>
  <c r="L6" i="2"/>
  <c r="K6" i="2"/>
  <c r="J6" i="2"/>
  <c r="I6" i="2"/>
  <c r="O5" i="2"/>
  <c r="N5" i="2"/>
  <c r="M5" i="2"/>
  <c r="L5" i="2"/>
  <c r="K5" i="2"/>
  <c r="J5" i="2"/>
  <c r="I5" i="2"/>
  <c r="E67" i="1"/>
  <c r="A67" i="1"/>
  <c r="E66" i="1"/>
  <c r="A66" i="1"/>
  <c r="E65" i="1"/>
  <c r="A65" i="1"/>
  <c r="E64" i="1"/>
  <c r="A64" i="1"/>
  <c r="E63" i="1"/>
  <c r="B63" i="1"/>
  <c r="A63" i="1" s="1"/>
  <c r="E62" i="1"/>
  <c r="A62" i="1"/>
  <c r="E61" i="1"/>
  <c r="A61" i="1"/>
  <c r="E60" i="1"/>
  <c r="A60" i="1"/>
  <c r="E59" i="1"/>
  <c r="A59" i="1"/>
  <c r="E58" i="1"/>
  <c r="A58" i="1"/>
  <c r="E57" i="1"/>
  <c r="A57" i="1"/>
  <c r="H56" i="1"/>
  <c r="H57" i="1" s="1"/>
  <c r="H64" i="1" s="1"/>
  <c r="E56" i="1"/>
  <c r="A56" i="1"/>
  <c r="E55" i="1"/>
  <c r="A55" i="1"/>
  <c r="I46" i="1"/>
  <c r="E46" i="1"/>
  <c r="B46" i="1"/>
  <c r="A46" i="1" s="1"/>
  <c r="E45" i="1"/>
  <c r="I45" i="1" s="1"/>
  <c r="B45" i="1"/>
  <c r="A45" i="1" s="1"/>
  <c r="E44" i="1"/>
  <c r="I44" i="1" s="1"/>
  <c r="B44" i="1"/>
  <c r="A44" i="1" s="1"/>
  <c r="E43" i="1"/>
  <c r="I43" i="1" s="1"/>
  <c r="B43" i="1"/>
  <c r="A43" i="1"/>
  <c r="E42" i="1"/>
  <c r="I42" i="1" s="1"/>
  <c r="B42" i="1"/>
  <c r="A42" i="1"/>
  <c r="E41" i="1"/>
  <c r="I41" i="1" s="1"/>
  <c r="B41" i="1"/>
  <c r="A41" i="1" s="1"/>
  <c r="E40" i="1"/>
  <c r="I40" i="1" s="1"/>
  <c r="B40" i="1"/>
  <c r="A40" i="1" s="1"/>
  <c r="E39" i="1"/>
  <c r="I39" i="1" s="1"/>
  <c r="B39" i="1"/>
  <c r="A39" i="1"/>
  <c r="E38" i="1"/>
  <c r="I38" i="1" s="1"/>
  <c r="B38" i="1"/>
  <c r="A38" i="1" s="1"/>
  <c r="E37" i="1"/>
  <c r="B37" i="1"/>
  <c r="A37" i="1" s="1"/>
  <c r="E36" i="1"/>
  <c r="I36" i="1" s="1"/>
  <c r="B36" i="1"/>
  <c r="A36" i="1" s="1"/>
  <c r="E35" i="1"/>
  <c r="I35" i="1" s="1"/>
  <c r="B35" i="1"/>
  <c r="A35" i="1" s="1"/>
  <c r="E34" i="1"/>
  <c r="I34" i="1" s="1"/>
  <c r="B34" i="1"/>
  <c r="A34" i="1" s="1"/>
  <c r="E33" i="1"/>
  <c r="I33" i="1" s="1"/>
  <c r="B33" i="1"/>
  <c r="A33" i="1" s="1"/>
  <c r="E32" i="1"/>
  <c r="I32" i="1" s="1"/>
  <c r="B32" i="1"/>
  <c r="A32" i="1" s="1"/>
  <c r="E31" i="1"/>
  <c r="I31" i="1" s="1"/>
  <c r="B31" i="1"/>
  <c r="A31" i="1" s="1"/>
  <c r="E30" i="1"/>
  <c r="I30" i="1" s="1"/>
  <c r="B30" i="1"/>
  <c r="A30" i="1" s="1"/>
  <c r="E29" i="1"/>
  <c r="B29" i="1"/>
  <c r="A29" i="1" s="1"/>
  <c r="E28" i="1"/>
  <c r="I28" i="1" s="1"/>
  <c r="B28" i="1"/>
  <c r="A28" i="1" s="1"/>
  <c r="E27" i="1"/>
  <c r="I27" i="1" s="1"/>
  <c r="B27" i="1"/>
  <c r="A27" i="1" s="1"/>
  <c r="E26" i="1"/>
  <c r="I26" i="1" s="1"/>
  <c r="B26" i="1"/>
  <c r="A26" i="1" s="1"/>
  <c r="E25" i="1"/>
  <c r="I25" i="1" s="1"/>
  <c r="B25" i="1"/>
  <c r="A25" i="1"/>
  <c r="E24" i="1"/>
  <c r="I24" i="1" s="1"/>
  <c r="B24" i="1"/>
  <c r="A24" i="1"/>
  <c r="E23" i="1"/>
  <c r="I23" i="1" s="1"/>
  <c r="B23" i="1"/>
  <c r="A23" i="1"/>
  <c r="E22" i="1"/>
  <c r="B22" i="1"/>
  <c r="A22" i="1" s="1"/>
  <c r="E21" i="1"/>
  <c r="I21" i="1" s="1"/>
  <c r="B21" i="1"/>
  <c r="A21" i="1" s="1"/>
  <c r="E20" i="1"/>
  <c r="I20" i="1" s="1"/>
  <c r="B20" i="1"/>
  <c r="A20" i="1" s="1"/>
  <c r="E19" i="1"/>
  <c r="I19" i="1" s="1"/>
  <c r="B19" i="1"/>
  <c r="A19" i="1"/>
  <c r="E18" i="1"/>
  <c r="I18" i="1" s="1"/>
  <c r="B18" i="1"/>
  <c r="A18" i="1" s="1"/>
  <c r="E17" i="1"/>
  <c r="I17" i="1" s="1"/>
  <c r="B17" i="1"/>
  <c r="A17" i="1" s="1"/>
  <c r="E16" i="1"/>
  <c r="I16" i="1" s="1"/>
  <c r="B16" i="1"/>
  <c r="A16" i="1" s="1"/>
  <c r="E15" i="1"/>
  <c r="I15" i="1" s="1"/>
  <c r="B15" i="1"/>
  <c r="A15" i="1" s="1"/>
  <c r="E14" i="1"/>
  <c r="I14" i="1" s="1"/>
  <c r="B14" i="1"/>
  <c r="A14" i="1"/>
  <c r="E13" i="1"/>
  <c r="B13" i="1"/>
  <c r="A13" i="1" s="1"/>
  <c r="I12" i="1"/>
  <c r="B12" i="1"/>
  <c r="A12" i="1" s="1"/>
  <c r="I11" i="1"/>
  <c r="B11" i="1"/>
  <c r="A11" i="1" s="1"/>
  <c r="I10" i="1"/>
  <c r="B10" i="1"/>
  <c r="A10" i="1"/>
  <c r="I9" i="1"/>
  <c r="B9" i="1"/>
  <c r="A9" i="1"/>
  <c r="I8" i="1"/>
  <c r="B8" i="1"/>
  <c r="A8" i="1" s="1"/>
  <c r="E7" i="1"/>
  <c r="A7" i="1"/>
  <c r="I6" i="1"/>
  <c r="I7" i="1" s="1"/>
  <c r="E6" i="1"/>
  <c r="A6" i="1"/>
  <c r="E5" i="1"/>
  <c r="B5" i="1"/>
  <c r="A5" i="1"/>
  <c r="H59" i="1" l="1"/>
  <c r="H65" i="1"/>
  <c r="H58" i="1"/>
  <c r="H60" i="1" l="1"/>
  <c r="H68" i="1" s="1"/>
  <c r="H69" i="1"/>
  <c r="H67" i="1"/>
  <c r="H66" i="1"/>
  <c r="H61" i="1"/>
  <c r="H62" i="1" s="1"/>
  <c r="H70" i="1" s="1"/>
</calcChain>
</file>

<file path=xl/sharedStrings.xml><?xml version="1.0" encoding="utf-8"?>
<sst xmlns="http://schemas.openxmlformats.org/spreadsheetml/2006/main" count="188" uniqueCount="116">
  <si>
    <t>Id</t>
  </si>
  <si>
    <t>NpcId</t>
  </si>
  <si>
    <t>CharacterId</t>
  </si>
  <si>
    <t>//Note</t>
  </si>
  <si>
    <t>//Note1</t>
  </si>
  <si>
    <t>NpcType</t>
  </si>
  <si>
    <t>AttrType</t>
  </si>
  <si>
    <t>NpcAttr</t>
  </si>
  <si>
    <t>SkillList</t>
  </si>
  <si>
    <t>int</t>
  </si>
  <si>
    <t>string</t>
  </si>
  <si>
    <t>list[int]</t>
  </si>
  <si>
    <t>主键</t>
  </si>
  <si>
    <t>NpcID</t>
  </si>
  <si>
    <t>角色ID</t>
  </si>
  <si>
    <t>备注</t>
  </si>
  <si>
    <t>Npc阵营</t>
  </si>
  <si>
    <t>属性类型</t>
  </si>
  <si>
    <t>Npc属性</t>
  </si>
  <si>
    <t>技能列表</t>
  </si>
  <si>
    <t>//序号</t>
  </si>
  <si>
    <t>阵营</t>
  </si>
  <si>
    <t>1 敌方NPC
2 友方NPC</t>
  </si>
  <si>
    <t>1 按照卡牌的方式读属性
2 读NpcAttr的属性</t>
  </si>
  <si>
    <t>[属性:值]</t>
  </si>
  <si>
    <t>[技能Id:技能等级]</t>
  </si>
  <si>
    <t>运钞车</t>
  </si>
  <si>
    <t>{}</t>
  </si>
  <si>
    <t>黑面包-精英</t>
  </si>
  <si>
    <t>黄越野-精英</t>
  </si>
  <si>
    <t>加长轿车-精英</t>
  </si>
  <si>
    <t>红色小面包-精英</t>
  </si>
  <si>
    <t>蓝轿-精英</t>
  </si>
  <si>
    <t>警轿车</t>
  </si>
  <si>
    <t>[{"SkillId":6000101,"Level":1},{"SkillId":6000102,"Level":1}]</t>
  </si>
  <si>
    <t>红色涂鸦</t>
  </si>
  <si>
    <t>黄色涂鸦</t>
  </si>
  <si>
    <t>紫色涂鸦</t>
  </si>
  <si>
    <t>黑车</t>
  </si>
  <si>
    <t>拖拉机</t>
  </si>
  <si>
    <t>箱车</t>
  </si>
  <si>
    <t>敞篷跑车</t>
  </si>
  <si>
    <t>黑面包</t>
  </si>
  <si>
    <t>面包警车</t>
  </si>
  <si>
    <t>[{"SkillId":6000201,"Level":1},{"SkillId":6000202,"Level":1}]</t>
  </si>
  <si>
    <t>蓝轿</t>
  </si>
  <si>
    <t>橘轿</t>
  </si>
  <si>
    <t>灰轿</t>
  </si>
  <si>
    <t>白轿</t>
  </si>
  <si>
    <t>蓝轿双白条</t>
  </si>
  <si>
    <t>绿轿双白条</t>
  </si>
  <si>
    <t>黑大面包警察</t>
  </si>
  <si>
    <t>[{"SkillId":6000301,"Level":1},{"SkillId":6000302,"Level":1}]</t>
  </si>
  <si>
    <t>红色小面包</t>
  </si>
  <si>
    <t>黄越野</t>
  </si>
  <si>
    <t>粉轿</t>
  </si>
  <si>
    <t>天蓝轿</t>
  </si>
  <si>
    <t>黄轿</t>
  </si>
  <si>
    <t>炸鸡车</t>
  </si>
  <si>
    <t>大半挂</t>
  </si>
  <si>
    <t>[]</t>
  </si>
  <si>
    <t>狗车</t>
  </si>
  <si>
    <t>运钞车（改色）</t>
  </si>
  <si>
    <t>加长轿车</t>
  </si>
  <si>
    <t>警摩托</t>
  </si>
  <si>
    <t>绿摩托</t>
  </si>
  <si>
    <t>白摩托</t>
  </si>
  <si>
    <t>红白肌肉</t>
  </si>
  <si>
    <t>av车</t>
  </si>
  <si>
    <t>1.25倍版黑金典范</t>
  </si>
  <si>
    <t>飞天巨眼</t>
  </si>
  <si>
    <t>{"Hp":30,"Atk":1,"HpRate":0,"AtkRate":0}</t>
  </si>
  <si>
    <t>机械狗</t>
  </si>
  <si>
    <t>[{"SkillId":7000201,"Level":1},{"SkillId":7000211,"Level":1},{"SkillId":7000221,"Level":1},{"SkillId":7000203,"Level":1},{"SkillId":7000202,"Level":1},{"SkillId":7000204,"Level":1},{"SkillId":7000205,"Level":1},{"SkillId":7000206,"Level":1}]</t>
  </si>
  <si>
    <t>蝎子</t>
  </si>
  <si>
    <t>[{"SkillId":7000301,"Level":1},{"SkillId":7000321,"Level":1},{"SkillId":7000303,"Level":1},{"SkillId":7000304,"Level":1},{"SkillId":7000305,"Level":1},{"SkillId":7000306,"Level":1},{"SkillId":7000307,"Level":1},{"SkillId":7000308,"Level":1}]</t>
  </si>
  <si>
    <t>[{"SkillId":7000301,"Level":1},{"SkillId":7000321,"Level":1},{"SkillId":7000303,"Level":2},{"SkillId":7000304,"Level":2},{"SkillId":7000305,"Level":2},{"SkillId":7000306,"Level":1},{"SkillId":7000307,"Level":1},{"SkillId":7000308,"Level":1}]</t>
  </si>
  <si>
    <t>[{"SkillId":7000301,"Level":1},{"SkillId":7000321,"Level":1},{"SkillId":7000303,"Level":3},{"SkillId":7000304,"Level":3},{"SkillId":7000305,"Level":3},{"SkillId":7000306,"Level":1},{"SkillId":7000307,"Level":1},{"SkillId":7000308,"Level":1}]</t>
  </si>
  <si>
    <t>[{"SkillId":7000301,"Level":1},{"SkillId":7000321,"Level":1},{"SkillId":7000303,"Level":4},{"SkillId":7000304,"Level":4},{"SkillId":7000305,"Level":4},{"SkillId":7000306,"Level":1},{"SkillId":7000307,"Level":1},{"SkillId":7000308,"Level":1}]</t>
  </si>
  <si>
    <t>[{"SkillId":7000301,"Level":1},{"SkillId":7000321,"Level":1},{"SkillId":7000303,"Level":5},{"SkillId":7000304,"Level":5},{"SkillId":7000305,"Level":5},{"SkillId":7000306,"Level":1},{"SkillId":7000307,"Level":1},{"SkillId":7000308,"Level":1}]</t>
  </si>
  <si>
    <t>[{"SkillId":7000301,"Level":1},{"SkillId":7000321,"Level":1},{"SkillId":7000303,"Level":6},{"SkillId":7000304,"Level":6},{"SkillId":7000305,"Level":6},{"SkillId":7000306,"Level":1},{"SkillId":7000307,"Level":1},{"SkillId":7000308,"Level":1}]</t>
  </si>
  <si>
    <t>蝎子-召唤物</t>
  </si>
  <si>
    <t>[{"SkillId":700030101,"Level":1}]</t>
  </si>
  <si>
    <t>沙虫</t>
  </si>
  <si>
    <t>[{"SkillId":7000401,"Level":1},{"SkillId":7000411,"Level":1},{"SkillId":7000402,"Level":1},{"SkillId":7000403,"Level":1},{"SkillId":7000404,"Level":1},{"SkillId":7000405,"Level":1},{"SkillId":7000406,"Level":1}]</t>
  </si>
  <si>
    <t>柯尔特快车</t>
  </si>
  <si>
    <t>[{"SkillId":8000301,"Level":1}]</t>
  </si>
  <si>
    <t>[</t>
  </si>
  <si>
    <t>:</t>
  </si>
  <si>
    <t>,</t>
  </si>
  <si>
    <t>]</t>
  </si>
  <si>
    <t>"</t>
  </si>
  <si>
    <t>{</t>
  </si>
  <si>
    <t>}</t>
  </si>
  <si>
    <t>SkillId</t>
  </si>
  <si>
    <t>Level</t>
  </si>
  <si>
    <t>警察直升机</t>
    <phoneticPr fontId="2" type="noConversion"/>
  </si>
  <si>
    <t>运钞车-Boss</t>
    <phoneticPr fontId="2" type="noConversion"/>
  </si>
  <si>
    <t>坦克-Boss</t>
    <phoneticPr fontId="2" type="noConversion"/>
  </si>
  <si>
    <t>[{"SkillId":6900101,"Level":1},{"SkillId":6900102,"Level":1},{"SkillId":100,"Level":1}]</t>
    <phoneticPr fontId="2" type="noConversion"/>
  </si>
  <si>
    <t>割草小怪-僵尸</t>
    <phoneticPr fontId="2" type="noConversion"/>
  </si>
  <si>
    <t>割草Boss-僵尸</t>
    <phoneticPr fontId="2" type="noConversion"/>
  </si>
  <si>
    <t>割草小怪-机器人</t>
    <phoneticPr fontId="2" type="noConversion"/>
  </si>
  <si>
    <t>割草Boss-机器人</t>
    <phoneticPr fontId="2" type="noConversion"/>
  </si>
  <si>
    <t>[{"SkillId":8000501,"Level":1},{"SkillId":8000502,"Level":1},{"SkillId":8000503,"Level":1}]</t>
    <phoneticPr fontId="2" type="noConversion"/>
  </si>
  <si>
    <t>[{"SkillId":8000101,"Level":1},{"SkillId":8000001,"Level":1}]</t>
    <phoneticPr fontId="2" type="noConversion"/>
  </si>
  <si>
    <t>[{"SkillId":8000201,"Level":1},{"SkillId":8000001,"Level":1}]</t>
    <phoneticPr fontId="2" type="noConversion"/>
  </si>
  <si>
    <t>[{"SkillId":8000401,"Level":1},{"SkillId":8000001,"Level":1}]</t>
    <phoneticPr fontId="2" type="noConversion"/>
  </si>
  <si>
    <t>[{"SkillId":8000601,"Level":1},{"SkillId":8000001,"Level":1}]</t>
    <phoneticPr fontId="2" type="noConversion"/>
  </si>
  <si>
    <t>救火车</t>
    <phoneticPr fontId="2" type="noConversion"/>
  </si>
  <si>
    <t>泥罐车</t>
    <phoneticPr fontId="2" type="noConversion"/>
  </si>
  <si>
    <t>校车</t>
    <phoneticPr fontId="2" type="noConversion"/>
  </si>
  <si>
    <t>小半挂</t>
    <phoneticPr fontId="2" type="noConversion"/>
  </si>
  <si>
    <t>运输车</t>
    <phoneticPr fontId="2" type="noConversion"/>
  </si>
  <si>
    <t>卡车头</t>
    <phoneticPr fontId="2" type="noConversion"/>
  </si>
  <si>
    <t>[{"SkillId":4010501,"Level":1},{"SkillId":4010502,"Level":1},{"SkillId":100,"Level":1}]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</si>
</sst>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racterBasic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</sheetNames>
    <sheetDataSet>
      <sheetData sheetId="0">
        <row r="1">
          <cell r="D1" t="str">
            <v>//Note2</v>
          </cell>
          <cell r="J1" t="str">
            <v>CharacterGang</v>
          </cell>
        </row>
        <row r="2">
          <cell r="D2" t="str">
            <v>string</v>
          </cell>
          <cell r="J2" t="str">
            <v>int</v>
          </cell>
        </row>
        <row r="3">
          <cell r="D3" t="str">
            <v>备注</v>
          </cell>
          <cell r="J3" t="str">
            <v>角色阵营</v>
          </cell>
        </row>
        <row r="4">
          <cell r="D4" t="str">
            <v>备注</v>
          </cell>
          <cell r="J4" t="str">
            <v>0 无阵营
1 西部（蛮血）
2 东部（耀光）
3 硅谷（亡灵）
4 霓虹（绿裔）
5 神魔</v>
          </cell>
        </row>
        <row r="6">
          <cell r="D6" t="str">
            <v>远程木桩</v>
          </cell>
          <cell r="J6">
            <v>1</v>
          </cell>
        </row>
        <row r="7">
          <cell r="D7" t="str">
            <v>近战木桩</v>
          </cell>
          <cell r="J7">
            <v>2</v>
          </cell>
        </row>
        <row r="8">
          <cell r="D8" t="str">
            <v>面包警车-木桩</v>
          </cell>
          <cell r="J8">
            <v>1</v>
          </cell>
        </row>
        <row r="9">
          <cell r="D9" t="str">
            <v>警轿车-木桩</v>
          </cell>
          <cell r="J9">
            <v>1</v>
          </cell>
        </row>
        <row r="10">
          <cell r="D10" t="str">
            <v>黑大面包警察-木桩</v>
          </cell>
          <cell r="J10">
            <v>1</v>
          </cell>
        </row>
        <row r="11">
          <cell r="D11" t="str">
            <v>黄蜂剃刀</v>
          </cell>
          <cell r="J11">
            <v>1</v>
          </cell>
        </row>
        <row r="13">
          <cell r="J13">
            <v>1</v>
          </cell>
        </row>
        <row r="14">
          <cell r="D14" t="str">
            <v>毒蝎女王</v>
          </cell>
          <cell r="J14">
            <v>5</v>
          </cell>
        </row>
        <row r="15">
          <cell r="J15">
            <v>1</v>
          </cell>
        </row>
        <row r="16">
          <cell r="J16">
            <v>1</v>
          </cell>
        </row>
        <row r="17">
          <cell r="D17" t="str">
            <v>噜噜</v>
          </cell>
          <cell r="J17">
            <v>1</v>
          </cell>
        </row>
        <row r="18">
          <cell r="J18">
            <v>1</v>
          </cell>
        </row>
        <row r="19">
          <cell r="D19" t="str">
            <v>阿德</v>
          </cell>
          <cell r="J19">
            <v>1</v>
          </cell>
        </row>
        <row r="20">
          <cell r="D20" t="str">
            <v>狮子</v>
          </cell>
          <cell r="J20">
            <v>1</v>
          </cell>
        </row>
        <row r="21">
          <cell r="D21" t="str">
            <v>罗万</v>
          </cell>
          <cell r="J21">
            <v>2</v>
          </cell>
        </row>
        <row r="22">
          <cell r="D22" t="str">
            <v>米瑞尔</v>
          </cell>
          <cell r="J22">
            <v>2</v>
          </cell>
        </row>
        <row r="23">
          <cell r="J23">
            <v>1</v>
          </cell>
        </row>
        <row r="24">
          <cell r="D24" t="str">
            <v>卢修斯</v>
          </cell>
          <cell r="J24">
            <v>2</v>
          </cell>
        </row>
        <row r="25">
          <cell r="D25" t="str">
            <v>尼汝</v>
          </cell>
          <cell r="J25">
            <v>3</v>
          </cell>
        </row>
        <row r="26">
          <cell r="J26">
            <v>1</v>
          </cell>
        </row>
        <row r="27">
          <cell r="D27" t="str">
            <v>波尼</v>
          </cell>
          <cell r="J27">
            <v>3</v>
          </cell>
        </row>
        <row r="28">
          <cell r="J28">
            <v>1</v>
          </cell>
        </row>
        <row r="29">
          <cell r="D29" t="str">
            <v>埃隆</v>
          </cell>
          <cell r="J29">
            <v>4</v>
          </cell>
        </row>
        <row r="30">
          <cell r="J30">
            <v>1</v>
          </cell>
        </row>
        <row r="31">
          <cell r="D31" t="str">
            <v>婆婆</v>
          </cell>
          <cell r="J31">
            <v>4</v>
          </cell>
        </row>
        <row r="32">
          <cell r="D32" t="str">
            <v>伊温</v>
          </cell>
          <cell r="J32">
            <v>4</v>
          </cell>
        </row>
        <row r="33">
          <cell r="D33" t="str">
            <v>阿薰和懵懵</v>
          </cell>
          <cell r="J33">
            <v>1</v>
          </cell>
        </row>
        <row r="34">
          <cell r="J34">
            <v>4</v>
          </cell>
        </row>
        <row r="35">
          <cell r="D35" t="str">
            <v>卡卡</v>
          </cell>
          <cell r="J35">
            <v>1</v>
          </cell>
        </row>
        <row r="36">
          <cell r="J36">
            <v>1</v>
          </cell>
        </row>
        <row r="37">
          <cell r="J37">
            <v>1</v>
          </cell>
        </row>
        <row r="38">
          <cell r="D38" t="str">
            <v>雪女</v>
          </cell>
          <cell r="J38">
            <v>3</v>
          </cell>
        </row>
        <row r="39">
          <cell r="J39">
            <v>1</v>
          </cell>
        </row>
        <row r="40">
          <cell r="D40" t="str">
            <v>维纶</v>
          </cell>
          <cell r="J40">
            <v>2</v>
          </cell>
        </row>
        <row r="41">
          <cell r="D41" t="str">
            <v>水法</v>
          </cell>
          <cell r="J41">
            <v>2</v>
          </cell>
        </row>
        <row r="42">
          <cell r="J42">
            <v>1</v>
          </cell>
        </row>
        <row r="43">
          <cell r="D43" t="str">
            <v>骨王</v>
          </cell>
          <cell r="J43">
            <v>3</v>
          </cell>
        </row>
        <row r="44">
          <cell r="J44">
            <v>1</v>
          </cell>
        </row>
        <row r="45">
          <cell r="J45">
            <v>1</v>
          </cell>
        </row>
        <row r="46">
          <cell r="J46">
            <v>1</v>
          </cell>
        </row>
        <row r="47">
          <cell r="D47" t="str">
            <v>骨蛇</v>
          </cell>
          <cell r="J47">
            <v>3</v>
          </cell>
        </row>
        <row r="48">
          <cell r="J48">
            <v>1</v>
          </cell>
        </row>
        <row r="49">
          <cell r="J49">
            <v>1</v>
          </cell>
        </row>
        <row r="50">
          <cell r="D50" t="str">
            <v>老羊</v>
          </cell>
          <cell r="J50">
            <v>4</v>
          </cell>
        </row>
        <row r="51">
          <cell r="D51" t="str">
            <v>大树</v>
          </cell>
          <cell r="J51">
            <v>4</v>
          </cell>
        </row>
        <row r="52">
          <cell r="J52">
            <v>1</v>
          </cell>
        </row>
        <row r="54">
          <cell r="D54" t="str">
            <v>泥路狂徒</v>
          </cell>
          <cell r="J54">
            <v>1</v>
          </cell>
        </row>
        <row r="55">
          <cell r="D55" t="str">
            <v>废城蛮牛</v>
          </cell>
          <cell r="J55">
            <v>2</v>
          </cell>
        </row>
        <row r="56">
          <cell r="D56" t="str">
            <v>街头恶霸</v>
          </cell>
          <cell r="J56">
            <v>3</v>
          </cell>
        </row>
        <row r="57">
          <cell r="D57" t="str">
            <v>铁面疯狗</v>
          </cell>
          <cell r="J57">
            <v>2</v>
          </cell>
        </row>
        <row r="58">
          <cell r="D58" t="str">
            <v>救援先锋</v>
          </cell>
          <cell r="J58">
            <v>4</v>
          </cell>
        </row>
        <row r="60">
          <cell r="D60" t="str">
            <v>黑面包-精英</v>
          </cell>
          <cell r="J60">
            <v>1</v>
          </cell>
        </row>
        <row r="61">
          <cell r="D61" t="str">
            <v>黄越野-精英</v>
          </cell>
          <cell r="J61">
            <v>3</v>
          </cell>
        </row>
        <row r="62">
          <cell r="D62" t="str">
            <v>加长轿车-精英</v>
          </cell>
          <cell r="J62">
            <v>2</v>
          </cell>
        </row>
        <row r="63">
          <cell r="D63" t="str">
            <v>红色小面包-精英</v>
          </cell>
          <cell r="J63">
            <v>2</v>
          </cell>
        </row>
        <row r="64">
          <cell r="D64" t="str">
            <v>蓝轿-精英</v>
          </cell>
          <cell r="J64">
            <v>3</v>
          </cell>
        </row>
        <row r="66">
          <cell r="D66" t="str">
            <v>运钞车</v>
          </cell>
          <cell r="J66">
            <v>1</v>
          </cell>
        </row>
        <row r="67">
          <cell r="D67" t="str">
            <v>运钞车</v>
          </cell>
          <cell r="J67">
            <v>1</v>
          </cell>
        </row>
        <row r="68">
          <cell r="D68" t="str">
            <v>运钞车</v>
          </cell>
          <cell r="J68">
            <v>1</v>
          </cell>
        </row>
        <row r="69">
          <cell r="D69" t="str">
            <v>警轿车</v>
          </cell>
          <cell r="J69">
            <v>1</v>
          </cell>
        </row>
        <row r="70">
          <cell r="D70" t="str">
            <v>红色涂鸦</v>
          </cell>
          <cell r="J70">
            <v>2</v>
          </cell>
        </row>
        <row r="71">
          <cell r="D71" t="str">
            <v>黄色涂鸦</v>
          </cell>
          <cell r="J71">
            <v>3</v>
          </cell>
        </row>
        <row r="72">
          <cell r="D72" t="str">
            <v>紫色涂鸦</v>
          </cell>
          <cell r="J72">
            <v>4</v>
          </cell>
        </row>
        <row r="73">
          <cell r="D73" t="str">
            <v>黑车</v>
          </cell>
          <cell r="J73">
            <v>1</v>
          </cell>
        </row>
        <row r="74">
          <cell r="D74" t="str">
            <v>拖拉机</v>
          </cell>
          <cell r="J74">
            <v>2</v>
          </cell>
        </row>
        <row r="75">
          <cell r="D75" t="str">
            <v>箱车</v>
          </cell>
          <cell r="J75">
            <v>3</v>
          </cell>
        </row>
        <row r="76">
          <cell r="D76" t="str">
            <v>敞篷跑车</v>
          </cell>
          <cell r="J76">
            <v>4</v>
          </cell>
        </row>
        <row r="77">
          <cell r="D77" t="str">
            <v>黑面包</v>
          </cell>
          <cell r="J77">
            <v>1</v>
          </cell>
        </row>
        <row r="78">
          <cell r="D78" t="str">
            <v>面包警车</v>
          </cell>
          <cell r="J78">
            <v>1</v>
          </cell>
        </row>
        <row r="79">
          <cell r="D79" t="str">
            <v>蓝轿</v>
          </cell>
          <cell r="J79">
            <v>3</v>
          </cell>
        </row>
        <row r="80">
          <cell r="D80" t="str">
            <v>橘轿</v>
          </cell>
          <cell r="J80">
            <v>4</v>
          </cell>
        </row>
        <row r="81">
          <cell r="D81" t="str">
            <v>灰轿</v>
          </cell>
          <cell r="J81">
            <v>1</v>
          </cell>
        </row>
        <row r="82">
          <cell r="D82" t="str">
            <v>白轿</v>
          </cell>
          <cell r="J82">
            <v>2</v>
          </cell>
        </row>
        <row r="83">
          <cell r="D83" t="str">
            <v>蓝轿双白条</v>
          </cell>
          <cell r="J83">
            <v>3</v>
          </cell>
        </row>
        <row r="84">
          <cell r="D84" t="str">
            <v>绿轿双白条</v>
          </cell>
          <cell r="J84">
            <v>4</v>
          </cell>
        </row>
        <row r="85">
          <cell r="D85" t="str">
            <v>黑大面包警察</v>
          </cell>
          <cell r="J85">
            <v>1</v>
          </cell>
        </row>
        <row r="86">
          <cell r="D86" t="str">
            <v>红色小面包</v>
          </cell>
          <cell r="J86">
            <v>2</v>
          </cell>
        </row>
        <row r="87">
          <cell r="D87" t="str">
            <v>黄越野</v>
          </cell>
          <cell r="J87">
            <v>3</v>
          </cell>
        </row>
        <row r="88">
          <cell r="D88" t="str">
            <v>粉轿</v>
          </cell>
          <cell r="J88">
            <v>4</v>
          </cell>
        </row>
        <row r="89">
          <cell r="D89" t="str">
            <v>蓝轿</v>
          </cell>
          <cell r="J89">
            <v>1</v>
          </cell>
        </row>
        <row r="90">
          <cell r="D90" t="str">
            <v>天蓝轿</v>
          </cell>
          <cell r="J90">
            <v>2</v>
          </cell>
        </row>
        <row r="91">
          <cell r="D91" t="str">
            <v>黄轿</v>
          </cell>
          <cell r="J91">
            <v>3</v>
          </cell>
        </row>
        <row r="92">
          <cell r="D92" t="str">
            <v>炸鸡车</v>
          </cell>
          <cell r="J92">
            <v>1</v>
          </cell>
        </row>
        <row r="93">
          <cell r="D93" t="str">
            <v>大半挂</v>
          </cell>
          <cell r="J93">
            <v>2</v>
          </cell>
        </row>
        <row r="94">
          <cell r="D94" t="str">
            <v>狗车</v>
          </cell>
          <cell r="J94">
            <v>3</v>
          </cell>
        </row>
        <row r="95">
          <cell r="D95" t="str">
            <v>运钞车（改色）</v>
          </cell>
          <cell r="J95">
            <v>1</v>
          </cell>
        </row>
        <row r="96">
          <cell r="D96" t="str">
            <v>加长轿车</v>
          </cell>
          <cell r="J96">
            <v>2</v>
          </cell>
        </row>
        <row r="97">
          <cell r="D97" t="str">
            <v>警摩托</v>
          </cell>
          <cell r="J97">
            <v>3</v>
          </cell>
        </row>
        <row r="98">
          <cell r="D98" t="str">
            <v>绿摩托</v>
          </cell>
          <cell r="J98">
            <v>4</v>
          </cell>
        </row>
        <row r="99">
          <cell r="D99" t="str">
            <v>白摩托</v>
          </cell>
          <cell r="J99">
            <v>1</v>
          </cell>
        </row>
        <row r="100">
          <cell r="D100" t="str">
            <v>红白肌肉</v>
          </cell>
          <cell r="J100">
            <v>2</v>
          </cell>
        </row>
        <row r="101">
          <cell r="D101" t="str">
            <v>av车</v>
          </cell>
          <cell r="J101">
            <v>3</v>
          </cell>
        </row>
        <row r="102">
          <cell r="D102" t="str">
            <v>1.25倍版黑金典范</v>
          </cell>
          <cell r="J102">
            <v>1</v>
          </cell>
        </row>
        <row r="103">
          <cell r="D103" t="str">
            <v>警察直升机</v>
          </cell>
          <cell r="J103">
            <v>1</v>
          </cell>
        </row>
        <row r="104">
          <cell r="D104" t="str">
            <v>运钞车-Boss</v>
          </cell>
          <cell r="J104">
            <v>2</v>
          </cell>
        </row>
        <row r="105">
          <cell r="D105" t="str">
            <v>救火车</v>
          </cell>
          <cell r="J105">
            <v>2</v>
          </cell>
        </row>
        <row r="106">
          <cell r="D106" t="str">
            <v>泥罐车</v>
          </cell>
          <cell r="J106">
            <v>1</v>
          </cell>
        </row>
        <row r="107">
          <cell r="D107" t="str">
            <v>校车</v>
          </cell>
          <cell r="J107">
            <v>3</v>
          </cell>
        </row>
        <row r="108">
          <cell r="D108" t="str">
            <v>小半挂</v>
          </cell>
          <cell r="J108">
            <v>4</v>
          </cell>
        </row>
        <row r="109">
          <cell r="D109" t="str">
            <v>运输车</v>
          </cell>
          <cell r="J109">
            <v>1</v>
          </cell>
        </row>
        <row r="110">
          <cell r="D110" t="str">
            <v>卡车头</v>
          </cell>
          <cell r="J110">
            <v>2</v>
          </cell>
        </row>
        <row r="112">
          <cell r="D112" t="str">
            <v>飞天巨眼</v>
          </cell>
          <cell r="J112">
            <v>0</v>
          </cell>
        </row>
        <row r="113">
          <cell r="D113" t="str">
            <v>机械狗</v>
          </cell>
          <cell r="J113">
            <v>0</v>
          </cell>
        </row>
        <row r="114">
          <cell r="D114" t="str">
            <v>蝎子</v>
          </cell>
          <cell r="J114">
            <v>0</v>
          </cell>
        </row>
        <row r="115">
          <cell r="D115" t="str">
            <v>蝎子</v>
          </cell>
          <cell r="J115">
            <v>0</v>
          </cell>
        </row>
        <row r="116">
          <cell r="D116" t="str">
            <v>蝎子</v>
          </cell>
          <cell r="J116">
            <v>0</v>
          </cell>
        </row>
        <row r="117">
          <cell r="D117" t="str">
            <v>蝎子</v>
          </cell>
          <cell r="J117">
            <v>0</v>
          </cell>
        </row>
        <row r="118">
          <cell r="D118" t="str">
            <v>蝎子</v>
          </cell>
          <cell r="J118">
            <v>0</v>
          </cell>
        </row>
        <row r="119">
          <cell r="D119" t="str">
            <v>蝎子</v>
          </cell>
          <cell r="J119">
            <v>0</v>
          </cell>
        </row>
        <row r="120">
          <cell r="D120" t="str">
            <v>蝎子-召唤物</v>
          </cell>
          <cell r="J120">
            <v>0</v>
          </cell>
        </row>
        <row r="121">
          <cell r="D121" t="str">
            <v>沙虫</v>
          </cell>
          <cell r="J121">
            <v>0</v>
          </cell>
        </row>
        <row r="123">
          <cell r="D123" t="str">
            <v>割草小怪-僵尸</v>
          </cell>
          <cell r="J123">
            <v>0</v>
          </cell>
        </row>
        <row r="124">
          <cell r="D124" t="str">
            <v>割草Boss-僵尸</v>
          </cell>
          <cell r="J124">
            <v>0</v>
          </cell>
        </row>
        <row r="125">
          <cell r="D125" t="str">
            <v>割草小怪-机器人</v>
          </cell>
          <cell r="J125">
            <v>0</v>
          </cell>
        </row>
        <row r="126">
          <cell r="D126" t="str">
            <v>割草Boss-机器人</v>
          </cell>
          <cell r="J126">
            <v>0</v>
          </cell>
        </row>
        <row r="128">
          <cell r="D128" t="str">
            <v>柯尔特快车</v>
          </cell>
          <cell r="J128">
            <v>0</v>
          </cell>
        </row>
        <row r="129">
          <cell r="D129" t="str">
            <v>坦克-Boss</v>
          </cell>
          <cell r="J129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I6" sqref="I6"/>
    </sheetView>
  </sheetViews>
  <sheetFormatPr defaultColWidth="9" defaultRowHeight="13.5" x14ac:dyDescent="0.15"/>
  <cols>
    <col min="1" max="1" width="9.125" style="4" customWidth="1"/>
    <col min="2" max="5" width="15.875" style="4" customWidth="1"/>
    <col min="6" max="6" width="10.5" style="4" customWidth="1"/>
    <col min="7" max="7" width="11.5" style="4" customWidth="1"/>
    <col min="8" max="8" width="44.375" style="4" customWidth="1"/>
    <col min="9" max="9" width="90.5" style="4" customWidth="1"/>
  </cols>
  <sheetData>
    <row r="1" spans="1:9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 x14ac:dyDescent="0.15">
      <c r="A2" s="5" t="s">
        <v>9</v>
      </c>
      <c r="B2" s="5" t="s">
        <v>9</v>
      </c>
      <c r="C2" s="5" t="s">
        <v>9</v>
      </c>
      <c r="D2" s="5" t="s">
        <v>10</v>
      </c>
      <c r="E2" s="5" t="s">
        <v>10</v>
      </c>
      <c r="F2" s="5" t="s">
        <v>9</v>
      </c>
      <c r="G2" s="5" t="s">
        <v>9</v>
      </c>
      <c r="H2" s="5" t="s">
        <v>10</v>
      </c>
      <c r="I2" s="5" t="s">
        <v>11</v>
      </c>
    </row>
    <row r="3" spans="1:9" x14ac:dyDescent="0.15">
      <c r="A3" s="5" t="s">
        <v>12</v>
      </c>
      <c r="B3" s="5" t="s">
        <v>13</v>
      </c>
      <c r="C3" s="5" t="s">
        <v>14</v>
      </c>
      <c r="D3" s="5" t="s">
        <v>15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</row>
    <row r="4" spans="1:9" s="3" customFormat="1" ht="246" customHeight="1" x14ac:dyDescent="0.15">
      <c r="A4" s="6" t="s">
        <v>20</v>
      </c>
      <c r="B4" s="5" t="s">
        <v>13</v>
      </c>
      <c r="C4" s="5" t="s">
        <v>14</v>
      </c>
      <c r="D4" s="5" t="s">
        <v>15</v>
      </c>
      <c r="E4" s="5" t="s">
        <v>21</v>
      </c>
      <c r="F4" s="6" t="s">
        <v>22</v>
      </c>
      <c r="G4" s="6" t="s">
        <v>23</v>
      </c>
      <c r="H4" s="5" t="s">
        <v>24</v>
      </c>
      <c r="I4" s="6" t="s">
        <v>25</v>
      </c>
    </row>
    <row r="5" spans="1:9" x14ac:dyDescent="0.15">
      <c r="A5" s="4">
        <f t="shared" ref="A5:A12" si="0">B5</f>
        <v>101</v>
      </c>
      <c r="B5" s="4">
        <f t="shared" ref="B5" si="1">C5</f>
        <v>101</v>
      </c>
      <c r="C5" s="4">
        <v>101</v>
      </c>
      <c r="D5" s="4" t="s">
        <v>26</v>
      </c>
      <c r="E5" s="4">
        <f>_xlfn.XLOOKUP(D5,[1]配置!$D:$D,[1]配置!$J:$J)</f>
        <v>1</v>
      </c>
      <c r="F5" s="4">
        <v>1</v>
      </c>
      <c r="G5" s="4">
        <v>1</v>
      </c>
      <c r="H5" s="4" t="s">
        <v>27</v>
      </c>
      <c r="I5" s="4" t="s">
        <v>115</v>
      </c>
    </row>
    <row r="6" spans="1:9" x14ac:dyDescent="0.15">
      <c r="A6" s="4">
        <f t="shared" si="0"/>
        <v>1001</v>
      </c>
      <c r="B6" s="4">
        <v>1001</v>
      </c>
      <c r="C6" s="4">
        <v>1001</v>
      </c>
      <c r="D6" s="4" t="s">
        <v>26</v>
      </c>
      <c r="E6" s="4">
        <f>_xlfn.XLOOKUP(D6,[1]配置!$D:$D,[1]配置!$J:$J)</f>
        <v>1</v>
      </c>
      <c r="F6" s="4">
        <v>1</v>
      </c>
      <c r="G6" s="4">
        <v>1</v>
      </c>
      <c r="H6" s="4" t="s">
        <v>27</v>
      </c>
      <c r="I6" s="4" t="str">
        <f>I5</f>
        <v>[{"SkillId":4010501,"Level":1},{"SkillId":4010502,"Level":1},{"SkillId":100,"Level":1}]</v>
      </c>
    </row>
    <row r="7" spans="1:9" x14ac:dyDescent="0.15">
      <c r="A7" s="4">
        <f t="shared" si="0"/>
        <v>1002</v>
      </c>
      <c r="B7" s="4">
        <v>1002</v>
      </c>
      <c r="C7" s="4">
        <v>1002</v>
      </c>
      <c r="D7" s="4" t="s">
        <v>26</v>
      </c>
      <c r="E7" s="4">
        <f>_xlfn.XLOOKUP(D7,[1]配置!$D:$D,[1]配置!$J:$J)</f>
        <v>1</v>
      </c>
      <c r="F7" s="4">
        <v>1</v>
      </c>
      <c r="G7" s="4">
        <v>1</v>
      </c>
      <c r="H7" s="4" t="s">
        <v>27</v>
      </c>
      <c r="I7" s="4" t="str">
        <f>I6</f>
        <v>[{"SkillId":4010501,"Level":1},{"SkillId":4010502,"Level":1},{"SkillId":100,"Level":1}]</v>
      </c>
    </row>
    <row r="8" spans="1:9" x14ac:dyDescent="0.15">
      <c r="A8" s="4">
        <f t="shared" si="0"/>
        <v>51009</v>
      </c>
      <c r="B8" s="4">
        <f t="shared" ref="B8:B12" si="2">C8</f>
        <v>51009</v>
      </c>
      <c r="C8" s="4">
        <v>51009</v>
      </c>
      <c r="D8" s="4" t="s">
        <v>28</v>
      </c>
      <c r="E8" s="4">
        <v>1</v>
      </c>
      <c r="F8" s="4">
        <v>1</v>
      </c>
      <c r="G8" s="4">
        <v>1</v>
      </c>
      <c r="H8" s="4" t="s">
        <v>27</v>
      </c>
      <c r="I8" s="4" t="str">
        <f>_xlfn.XLOOKUP(E8,中转!$D$5:$D$8,中转!$O$5:$O$8)</f>
        <v>[{"SkillId":6000101,"Level":1},{"SkillId":6000102,"Level":1}]</v>
      </c>
    </row>
    <row r="9" spans="1:9" x14ac:dyDescent="0.15">
      <c r="A9" s="4">
        <f t="shared" si="0"/>
        <v>51019</v>
      </c>
      <c r="B9" s="4">
        <f t="shared" si="2"/>
        <v>51019</v>
      </c>
      <c r="C9" s="4">
        <v>51019</v>
      </c>
      <c r="D9" s="4" t="s">
        <v>29</v>
      </c>
      <c r="E9" s="4">
        <v>3</v>
      </c>
      <c r="F9" s="4">
        <v>1</v>
      </c>
      <c r="G9" s="4">
        <v>1</v>
      </c>
      <c r="H9" s="4" t="s">
        <v>27</v>
      </c>
      <c r="I9" s="4" t="str">
        <f>_xlfn.XLOOKUP(E9,中转!$D$5:$D$8,中转!$O$5:$O$8)</f>
        <v>[{"SkillId":6300101,"Level":1},{"SkillId":6300102,"Level":1}]</v>
      </c>
    </row>
    <row r="10" spans="1:9" x14ac:dyDescent="0.15">
      <c r="A10" s="4">
        <f t="shared" si="0"/>
        <v>51028</v>
      </c>
      <c r="B10" s="4">
        <f t="shared" si="2"/>
        <v>51028</v>
      </c>
      <c r="C10" s="4">
        <v>51028</v>
      </c>
      <c r="D10" s="4" t="s">
        <v>30</v>
      </c>
      <c r="E10" s="4">
        <v>1</v>
      </c>
      <c r="F10" s="4">
        <v>1</v>
      </c>
      <c r="G10" s="4">
        <v>1</v>
      </c>
      <c r="H10" s="4" t="s">
        <v>27</v>
      </c>
      <c r="I10" s="4" t="str">
        <f>_xlfn.XLOOKUP(E10,中转!$D$5:$D$8,中转!$O$5:$O$8)</f>
        <v>[{"SkillId":6000101,"Level":1},{"SkillId":6000102,"Level":1}]</v>
      </c>
    </row>
    <row r="11" spans="1:9" x14ac:dyDescent="0.15">
      <c r="A11" s="4">
        <f t="shared" si="0"/>
        <v>51018</v>
      </c>
      <c r="B11" s="4">
        <f t="shared" si="2"/>
        <v>51018</v>
      </c>
      <c r="C11" s="4">
        <v>51018</v>
      </c>
      <c r="D11" s="4" t="s">
        <v>31</v>
      </c>
      <c r="E11" s="4">
        <v>2</v>
      </c>
      <c r="F11" s="4">
        <v>1</v>
      </c>
      <c r="G11" s="4">
        <v>1</v>
      </c>
      <c r="H11" s="4" t="s">
        <v>27</v>
      </c>
      <c r="I11" s="4" t="str">
        <f>_xlfn.XLOOKUP(E11,中转!$D$5:$D$8,中转!$O$5:$O$8)</f>
        <v>[{"SkillId":6200101,"Level":1},{"SkillId":6200102,"Level":1}]</v>
      </c>
    </row>
    <row r="12" spans="1:9" x14ac:dyDescent="0.15">
      <c r="A12" s="4">
        <f t="shared" si="0"/>
        <v>51011</v>
      </c>
      <c r="B12" s="4">
        <f t="shared" si="2"/>
        <v>51011</v>
      </c>
      <c r="C12" s="4">
        <v>51011</v>
      </c>
      <c r="D12" s="4" t="s">
        <v>32</v>
      </c>
      <c r="E12" s="4">
        <v>3</v>
      </c>
      <c r="F12" s="4">
        <v>1</v>
      </c>
      <c r="G12" s="4">
        <v>1</v>
      </c>
      <c r="H12" s="4" t="s">
        <v>27</v>
      </c>
      <c r="I12" s="4" t="str">
        <f>_xlfn.XLOOKUP(E12,中转!$D$5:$D$8,中转!$O$5:$O$8)</f>
        <v>[{"SkillId":6300101,"Level":1},{"SkillId":6300102,"Level":1}]</v>
      </c>
    </row>
    <row r="13" spans="1:9" x14ac:dyDescent="0.15">
      <c r="A13" s="4">
        <f t="shared" ref="A13:A39" si="3">B13</f>
        <v>50001</v>
      </c>
      <c r="B13" s="4">
        <f t="shared" ref="B13:B34" si="4">C13</f>
        <v>50001</v>
      </c>
      <c r="C13" s="4">
        <v>50001</v>
      </c>
      <c r="D13" s="7" t="s">
        <v>33</v>
      </c>
      <c r="E13" s="4">
        <f>_xlfn.XLOOKUP(D13,[1]配置!$D:$D,[1]配置!$J:$J)</f>
        <v>1</v>
      </c>
      <c r="F13" s="4">
        <v>1</v>
      </c>
      <c r="G13" s="4">
        <v>1</v>
      </c>
      <c r="H13" s="4" t="s">
        <v>27</v>
      </c>
      <c r="I13" s="7" t="s">
        <v>34</v>
      </c>
    </row>
    <row r="14" spans="1:9" x14ac:dyDescent="0.15">
      <c r="A14" s="4">
        <f t="shared" si="3"/>
        <v>50002</v>
      </c>
      <c r="B14" s="4">
        <f t="shared" si="4"/>
        <v>50002</v>
      </c>
      <c r="C14" s="4">
        <v>50002</v>
      </c>
      <c r="D14" s="4" t="s">
        <v>35</v>
      </c>
      <c r="E14" s="4">
        <f>_xlfn.XLOOKUP(D14,[1]配置!$D:$D,[1]配置!$J:$J)</f>
        <v>2</v>
      </c>
      <c r="F14" s="4">
        <v>1</v>
      </c>
      <c r="G14" s="4">
        <v>1</v>
      </c>
      <c r="H14" s="4" t="s">
        <v>27</v>
      </c>
      <c r="I14" s="4" t="str">
        <f>_xlfn.XLOOKUP(E14,中转!$D$5:$D$8,中转!$O$5:$O$8)</f>
        <v>[{"SkillId":6200101,"Level":1},{"SkillId":6200102,"Level":1}]</v>
      </c>
    </row>
    <row r="15" spans="1:9" x14ac:dyDescent="0.15">
      <c r="A15" s="4">
        <f t="shared" si="3"/>
        <v>50003</v>
      </c>
      <c r="B15" s="4">
        <f t="shared" si="4"/>
        <v>50003</v>
      </c>
      <c r="C15" s="4">
        <v>50003</v>
      </c>
      <c r="D15" s="4" t="s">
        <v>36</v>
      </c>
      <c r="E15" s="4">
        <f>_xlfn.XLOOKUP(D15,[1]配置!$D:$D,[1]配置!$J:$J)</f>
        <v>3</v>
      </c>
      <c r="F15" s="4">
        <v>1</v>
      </c>
      <c r="G15" s="4">
        <v>1</v>
      </c>
      <c r="H15" s="4" t="s">
        <v>27</v>
      </c>
      <c r="I15" s="4" t="str">
        <f>_xlfn.XLOOKUP(E15,中转!$D$5:$D$8,中转!$O$5:$O$8)</f>
        <v>[{"SkillId":6300101,"Level":1},{"SkillId":6300102,"Level":1}]</v>
      </c>
    </row>
    <row r="16" spans="1:9" x14ac:dyDescent="0.15">
      <c r="A16" s="4">
        <f t="shared" si="3"/>
        <v>50004</v>
      </c>
      <c r="B16" s="4">
        <f t="shared" si="4"/>
        <v>50004</v>
      </c>
      <c r="C16" s="4">
        <v>50004</v>
      </c>
      <c r="D16" s="4" t="s">
        <v>37</v>
      </c>
      <c r="E16" s="4">
        <f>_xlfn.XLOOKUP(D16,[1]配置!$D:$D,[1]配置!$J:$J)</f>
        <v>4</v>
      </c>
      <c r="F16" s="4">
        <v>1</v>
      </c>
      <c r="G16" s="4">
        <v>1</v>
      </c>
      <c r="H16" s="4" t="s">
        <v>27</v>
      </c>
      <c r="I16" s="4" t="str">
        <f>_xlfn.XLOOKUP(E16,中转!$D$5:$D$8,中转!$O$5:$O$8)</f>
        <v>[{"SkillId":6400101,"Level":1},{"SkillId":6400102,"Level":1}]</v>
      </c>
    </row>
    <row r="17" spans="1:9" x14ac:dyDescent="0.15">
      <c r="A17" s="4">
        <f t="shared" si="3"/>
        <v>50005</v>
      </c>
      <c r="B17" s="4">
        <f t="shared" si="4"/>
        <v>50005</v>
      </c>
      <c r="C17" s="4">
        <v>50005</v>
      </c>
      <c r="D17" s="4" t="s">
        <v>38</v>
      </c>
      <c r="E17" s="4">
        <f>_xlfn.XLOOKUP(D17,[1]配置!$D:$D,[1]配置!$J:$J)</f>
        <v>1</v>
      </c>
      <c r="F17" s="4">
        <v>1</v>
      </c>
      <c r="G17" s="4">
        <v>1</v>
      </c>
      <c r="H17" s="4" t="s">
        <v>27</v>
      </c>
      <c r="I17" s="4" t="str">
        <f>_xlfn.XLOOKUP(E17,中转!$D$5:$D$8,中转!$O$5:$O$8)</f>
        <v>[{"SkillId":6000101,"Level":1},{"SkillId":6000102,"Level":1}]</v>
      </c>
    </row>
    <row r="18" spans="1:9" x14ac:dyDescent="0.15">
      <c r="A18" s="4">
        <f t="shared" si="3"/>
        <v>50006</v>
      </c>
      <c r="B18" s="4">
        <f t="shared" si="4"/>
        <v>50006</v>
      </c>
      <c r="C18" s="4">
        <v>50006</v>
      </c>
      <c r="D18" s="4" t="s">
        <v>39</v>
      </c>
      <c r="E18" s="4">
        <f>_xlfn.XLOOKUP(D18,[1]配置!$D:$D,[1]配置!$J:$J)</f>
        <v>2</v>
      </c>
      <c r="F18" s="4">
        <v>1</v>
      </c>
      <c r="G18" s="4">
        <v>1</v>
      </c>
      <c r="H18" s="4" t="s">
        <v>27</v>
      </c>
      <c r="I18" s="4" t="str">
        <f>_xlfn.XLOOKUP(E18,中转!$D$5:$D$8,中转!$O$5:$O$8)</f>
        <v>[{"SkillId":6200101,"Level":1},{"SkillId":6200102,"Level":1}]</v>
      </c>
    </row>
    <row r="19" spans="1:9" x14ac:dyDescent="0.15">
      <c r="A19" s="4">
        <f t="shared" si="3"/>
        <v>50007</v>
      </c>
      <c r="B19" s="4">
        <f t="shared" si="4"/>
        <v>50007</v>
      </c>
      <c r="C19" s="4">
        <v>50007</v>
      </c>
      <c r="D19" s="4" t="s">
        <v>40</v>
      </c>
      <c r="E19" s="4">
        <f>_xlfn.XLOOKUP(D19,[1]配置!$D:$D,[1]配置!$J:$J)</f>
        <v>3</v>
      </c>
      <c r="F19" s="4">
        <v>1</v>
      </c>
      <c r="G19" s="4">
        <v>1</v>
      </c>
      <c r="H19" s="4" t="s">
        <v>27</v>
      </c>
      <c r="I19" s="4" t="str">
        <f>_xlfn.XLOOKUP(E19,中转!$D$5:$D$8,中转!$O$5:$O$8)</f>
        <v>[{"SkillId":6300101,"Level":1},{"SkillId":6300102,"Level":1}]</v>
      </c>
    </row>
    <row r="20" spans="1:9" x14ac:dyDescent="0.15">
      <c r="A20" s="4">
        <f t="shared" si="3"/>
        <v>50008</v>
      </c>
      <c r="B20" s="4">
        <f t="shared" si="4"/>
        <v>50008</v>
      </c>
      <c r="C20" s="4">
        <v>50008</v>
      </c>
      <c r="D20" s="4" t="s">
        <v>41</v>
      </c>
      <c r="E20" s="4">
        <f>_xlfn.XLOOKUP(D20,[1]配置!$D:$D,[1]配置!$J:$J)</f>
        <v>4</v>
      </c>
      <c r="F20" s="4">
        <v>1</v>
      </c>
      <c r="G20" s="4">
        <v>1</v>
      </c>
      <c r="H20" s="4" t="s">
        <v>27</v>
      </c>
      <c r="I20" s="4" t="str">
        <f>_xlfn.XLOOKUP(E20,中转!$D$5:$D$8,中转!$O$5:$O$8)</f>
        <v>[{"SkillId":6400101,"Level":1},{"SkillId":6400102,"Level":1}]</v>
      </c>
    </row>
    <row r="21" spans="1:9" x14ac:dyDescent="0.15">
      <c r="A21" s="4">
        <f t="shared" si="3"/>
        <v>50009</v>
      </c>
      <c r="B21" s="4">
        <f t="shared" si="4"/>
        <v>50009</v>
      </c>
      <c r="C21" s="4">
        <v>50009</v>
      </c>
      <c r="D21" s="4" t="s">
        <v>42</v>
      </c>
      <c r="E21" s="4">
        <f>_xlfn.XLOOKUP(D21,[1]配置!$D:$D,[1]配置!$J:$J)</f>
        <v>1</v>
      </c>
      <c r="F21" s="4">
        <v>1</v>
      </c>
      <c r="G21" s="4">
        <v>1</v>
      </c>
      <c r="H21" s="4" t="s">
        <v>27</v>
      </c>
      <c r="I21" s="4" t="str">
        <f>_xlfn.XLOOKUP(E21,中转!$D$5:$D$8,中转!$O$5:$O$8)</f>
        <v>[{"SkillId":6000101,"Level":1},{"SkillId":6000102,"Level":1}]</v>
      </c>
    </row>
    <row r="22" spans="1:9" x14ac:dyDescent="0.15">
      <c r="A22" s="4">
        <f t="shared" si="3"/>
        <v>50010</v>
      </c>
      <c r="B22" s="4">
        <f t="shared" si="4"/>
        <v>50010</v>
      </c>
      <c r="C22" s="4">
        <v>50010</v>
      </c>
      <c r="D22" s="7" t="s">
        <v>43</v>
      </c>
      <c r="E22" s="4">
        <f>_xlfn.XLOOKUP(D22,[1]配置!$D:$D,[1]配置!$J:$J)</f>
        <v>1</v>
      </c>
      <c r="F22" s="4">
        <v>1</v>
      </c>
      <c r="G22" s="4">
        <v>1</v>
      </c>
      <c r="H22" s="4" t="s">
        <v>27</v>
      </c>
      <c r="I22" s="7" t="s">
        <v>44</v>
      </c>
    </row>
    <row r="23" spans="1:9" x14ac:dyDescent="0.15">
      <c r="A23" s="4">
        <f t="shared" si="3"/>
        <v>50011</v>
      </c>
      <c r="B23" s="4">
        <f t="shared" si="4"/>
        <v>50011</v>
      </c>
      <c r="C23" s="4">
        <v>50011</v>
      </c>
      <c r="D23" s="4" t="s">
        <v>45</v>
      </c>
      <c r="E23" s="4">
        <f>_xlfn.XLOOKUP(D23,[1]配置!$D:$D,[1]配置!$J:$J)</f>
        <v>3</v>
      </c>
      <c r="F23" s="4">
        <v>1</v>
      </c>
      <c r="G23" s="4">
        <v>1</v>
      </c>
      <c r="H23" s="4" t="s">
        <v>27</v>
      </c>
      <c r="I23" s="4" t="str">
        <f>_xlfn.XLOOKUP(E23,中转!$D$5:$D$8,中转!$O$5:$O$8)</f>
        <v>[{"SkillId":6300101,"Level":1},{"SkillId":6300102,"Level":1}]</v>
      </c>
    </row>
    <row r="24" spans="1:9" x14ac:dyDescent="0.15">
      <c r="A24" s="4">
        <f t="shared" si="3"/>
        <v>50012</v>
      </c>
      <c r="B24" s="4">
        <f t="shared" si="4"/>
        <v>50012</v>
      </c>
      <c r="C24" s="4">
        <v>50012</v>
      </c>
      <c r="D24" s="4" t="s">
        <v>46</v>
      </c>
      <c r="E24" s="4">
        <f>_xlfn.XLOOKUP(D24,[1]配置!$D:$D,[1]配置!$J:$J)</f>
        <v>4</v>
      </c>
      <c r="F24" s="4">
        <v>1</v>
      </c>
      <c r="G24" s="4">
        <v>1</v>
      </c>
      <c r="H24" s="4" t="s">
        <v>27</v>
      </c>
      <c r="I24" s="4" t="str">
        <f>_xlfn.XLOOKUP(E24,中转!$D$5:$D$8,中转!$O$5:$O$8)</f>
        <v>[{"SkillId":6400101,"Level":1},{"SkillId":6400102,"Level":1}]</v>
      </c>
    </row>
    <row r="25" spans="1:9" x14ac:dyDescent="0.15">
      <c r="A25" s="4">
        <f t="shared" si="3"/>
        <v>50013</v>
      </c>
      <c r="B25" s="4">
        <f t="shared" si="4"/>
        <v>50013</v>
      </c>
      <c r="C25" s="4">
        <v>50013</v>
      </c>
      <c r="D25" s="4" t="s">
        <v>47</v>
      </c>
      <c r="E25" s="4">
        <f>_xlfn.XLOOKUP(D25,[1]配置!$D:$D,[1]配置!$J:$J)</f>
        <v>1</v>
      </c>
      <c r="F25" s="4">
        <v>1</v>
      </c>
      <c r="G25" s="4">
        <v>1</v>
      </c>
      <c r="H25" s="4" t="s">
        <v>27</v>
      </c>
      <c r="I25" s="4" t="str">
        <f>_xlfn.XLOOKUP(E25,中转!$D$5:$D$8,中转!$O$5:$O$8)</f>
        <v>[{"SkillId":6000101,"Level":1},{"SkillId":6000102,"Level":1}]</v>
      </c>
    </row>
    <row r="26" spans="1:9" x14ac:dyDescent="0.15">
      <c r="A26" s="4">
        <f t="shared" si="3"/>
        <v>50014</v>
      </c>
      <c r="B26" s="4">
        <f t="shared" si="4"/>
        <v>50014</v>
      </c>
      <c r="C26" s="4">
        <v>50014</v>
      </c>
      <c r="D26" s="4" t="s">
        <v>48</v>
      </c>
      <c r="E26" s="4">
        <f>_xlfn.XLOOKUP(D26,[1]配置!$D:$D,[1]配置!$J:$J)</f>
        <v>2</v>
      </c>
      <c r="F26" s="4">
        <v>1</v>
      </c>
      <c r="G26" s="4">
        <v>1</v>
      </c>
      <c r="H26" s="4" t="s">
        <v>27</v>
      </c>
      <c r="I26" s="4" t="str">
        <f>_xlfn.XLOOKUP(E26,中转!$D$5:$D$8,中转!$O$5:$O$8)</f>
        <v>[{"SkillId":6200101,"Level":1},{"SkillId":6200102,"Level":1}]</v>
      </c>
    </row>
    <row r="27" spans="1:9" x14ac:dyDescent="0.15">
      <c r="A27" s="4">
        <f t="shared" si="3"/>
        <v>50015</v>
      </c>
      <c r="B27" s="4">
        <f t="shared" si="4"/>
        <v>50015</v>
      </c>
      <c r="C27" s="4">
        <v>50015</v>
      </c>
      <c r="D27" s="4" t="s">
        <v>49</v>
      </c>
      <c r="E27" s="4">
        <f>_xlfn.XLOOKUP(D27,[1]配置!$D:$D,[1]配置!$J:$J)</f>
        <v>3</v>
      </c>
      <c r="F27" s="4">
        <v>1</v>
      </c>
      <c r="G27" s="4">
        <v>1</v>
      </c>
      <c r="H27" s="4" t="s">
        <v>27</v>
      </c>
      <c r="I27" s="4" t="str">
        <f>_xlfn.XLOOKUP(E27,中转!$D$5:$D$8,中转!$O$5:$O$8)</f>
        <v>[{"SkillId":6300101,"Level":1},{"SkillId":6300102,"Level":1}]</v>
      </c>
    </row>
    <row r="28" spans="1:9" x14ac:dyDescent="0.15">
      <c r="A28" s="4">
        <f t="shared" si="3"/>
        <v>50016</v>
      </c>
      <c r="B28" s="4">
        <f t="shared" si="4"/>
        <v>50016</v>
      </c>
      <c r="C28" s="4">
        <v>50016</v>
      </c>
      <c r="D28" s="4" t="s">
        <v>50</v>
      </c>
      <c r="E28" s="4">
        <f>_xlfn.XLOOKUP(D28,[1]配置!$D:$D,[1]配置!$J:$J)</f>
        <v>4</v>
      </c>
      <c r="F28" s="4">
        <v>1</v>
      </c>
      <c r="G28" s="4">
        <v>1</v>
      </c>
      <c r="H28" s="4" t="s">
        <v>27</v>
      </c>
      <c r="I28" s="4" t="str">
        <f>_xlfn.XLOOKUP(E28,中转!$D$5:$D$8,中转!$O$5:$O$8)</f>
        <v>[{"SkillId":6400101,"Level":1},{"SkillId":6400102,"Level":1}]</v>
      </c>
    </row>
    <row r="29" spans="1:9" x14ac:dyDescent="0.15">
      <c r="A29" s="4">
        <f t="shared" si="3"/>
        <v>50017</v>
      </c>
      <c r="B29" s="4">
        <f t="shared" si="4"/>
        <v>50017</v>
      </c>
      <c r="C29" s="4">
        <v>50017</v>
      </c>
      <c r="D29" s="7" t="s">
        <v>51</v>
      </c>
      <c r="E29" s="4">
        <f>_xlfn.XLOOKUP(D29,[1]配置!$D:$D,[1]配置!$J:$J)</f>
        <v>1</v>
      </c>
      <c r="F29" s="4">
        <v>1</v>
      </c>
      <c r="G29" s="4">
        <v>1</v>
      </c>
      <c r="H29" s="4" t="s">
        <v>27</v>
      </c>
      <c r="I29" s="7" t="s">
        <v>52</v>
      </c>
    </row>
    <row r="30" spans="1:9" x14ac:dyDescent="0.15">
      <c r="A30" s="4">
        <f t="shared" si="3"/>
        <v>50018</v>
      </c>
      <c r="B30" s="4">
        <f t="shared" si="4"/>
        <v>50018</v>
      </c>
      <c r="C30" s="4">
        <v>50018</v>
      </c>
      <c r="D30" s="4" t="s">
        <v>53</v>
      </c>
      <c r="E30" s="4">
        <f>_xlfn.XLOOKUP(D30,[1]配置!$D:$D,[1]配置!$J:$J)</f>
        <v>2</v>
      </c>
      <c r="F30" s="4">
        <v>1</v>
      </c>
      <c r="G30" s="4">
        <v>1</v>
      </c>
      <c r="H30" s="4" t="s">
        <v>27</v>
      </c>
      <c r="I30" s="4" t="str">
        <f>_xlfn.XLOOKUP(E30,中转!$D$5:$D$8,中转!$O$5:$O$8)</f>
        <v>[{"SkillId":6200101,"Level":1},{"SkillId":6200102,"Level":1}]</v>
      </c>
    </row>
    <row r="31" spans="1:9" x14ac:dyDescent="0.15">
      <c r="A31" s="4">
        <f t="shared" si="3"/>
        <v>50019</v>
      </c>
      <c r="B31" s="4">
        <f t="shared" si="4"/>
        <v>50019</v>
      </c>
      <c r="C31" s="4">
        <v>50019</v>
      </c>
      <c r="D31" s="4" t="s">
        <v>54</v>
      </c>
      <c r="E31" s="4">
        <f>_xlfn.XLOOKUP(D31,[1]配置!$D:$D,[1]配置!$J:$J)</f>
        <v>3</v>
      </c>
      <c r="F31" s="4">
        <v>1</v>
      </c>
      <c r="G31" s="4">
        <v>1</v>
      </c>
      <c r="H31" s="4" t="s">
        <v>27</v>
      </c>
      <c r="I31" s="4" t="str">
        <f>_xlfn.XLOOKUP(E31,中转!$D$5:$D$8,中转!$O$5:$O$8)</f>
        <v>[{"SkillId":6300101,"Level":1},{"SkillId":6300102,"Level":1}]</v>
      </c>
    </row>
    <row r="32" spans="1:9" x14ac:dyDescent="0.15">
      <c r="A32" s="4">
        <f t="shared" si="3"/>
        <v>50020</v>
      </c>
      <c r="B32" s="4">
        <f t="shared" si="4"/>
        <v>50020</v>
      </c>
      <c r="C32" s="4">
        <v>50020</v>
      </c>
      <c r="D32" s="4" t="s">
        <v>55</v>
      </c>
      <c r="E32" s="4">
        <f>_xlfn.XLOOKUP(D32,[1]配置!$D:$D,[1]配置!$J:$J)</f>
        <v>4</v>
      </c>
      <c r="F32" s="4">
        <v>1</v>
      </c>
      <c r="G32" s="4">
        <v>1</v>
      </c>
      <c r="H32" s="4" t="s">
        <v>27</v>
      </c>
      <c r="I32" s="4" t="str">
        <f>_xlfn.XLOOKUP(E32,中转!$D$5:$D$8,中转!$O$5:$O$8)</f>
        <v>[{"SkillId":6400101,"Level":1},{"SkillId":6400102,"Level":1}]</v>
      </c>
    </row>
    <row r="33" spans="1:9" x14ac:dyDescent="0.15">
      <c r="A33" s="4">
        <f t="shared" si="3"/>
        <v>50021</v>
      </c>
      <c r="B33" s="4">
        <f t="shared" si="4"/>
        <v>50021</v>
      </c>
      <c r="C33" s="4">
        <v>50021</v>
      </c>
      <c r="D33" s="4" t="s">
        <v>45</v>
      </c>
      <c r="E33" s="4">
        <f>_xlfn.XLOOKUP(D33,[1]配置!$D:$D,[1]配置!$J:$J)</f>
        <v>3</v>
      </c>
      <c r="F33" s="4">
        <v>1</v>
      </c>
      <c r="G33" s="4">
        <v>1</v>
      </c>
      <c r="H33" s="4" t="s">
        <v>27</v>
      </c>
      <c r="I33" s="4" t="str">
        <f>_xlfn.XLOOKUP(E33,中转!$D$5:$D$8,中转!$O$5:$O$8)</f>
        <v>[{"SkillId":6300101,"Level":1},{"SkillId":6300102,"Level":1}]</v>
      </c>
    </row>
    <row r="34" spans="1:9" x14ac:dyDescent="0.15">
      <c r="A34" s="4">
        <f t="shared" si="3"/>
        <v>50022</v>
      </c>
      <c r="B34" s="4">
        <f t="shared" si="4"/>
        <v>50022</v>
      </c>
      <c r="C34" s="4">
        <v>50022</v>
      </c>
      <c r="D34" s="4" t="s">
        <v>56</v>
      </c>
      <c r="E34" s="4">
        <f>_xlfn.XLOOKUP(D34,[1]配置!$D:$D,[1]配置!$J:$J)</f>
        <v>2</v>
      </c>
      <c r="F34" s="4">
        <v>1</v>
      </c>
      <c r="G34" s="4">
        <v>1</v>
      </c>
      <c r="H34" s="4" t="s">
        <v>27</v>
      </c>
      <c r="I34" s="4" t="str">
        <f>_xlfn.XLOOKUP(E34,中转!$D$5:$D$8,中转!$O$5:$O$8)</f>
        <v>[{"SkillId":6200101,"Level":1},{"SkillId":6200102,"Level":1}]</v>
      </c>
    </row>
    <row r="35" spans="1:9" x14ac:dyDescent="0.15">
      <c r="A35" s="4">
        <f t="shared" si="3"/>
        <v>50023</v>
      </c>
      <c r="B35" s="4">
        <f t="shared" ref="B35:B46" si="5">C35</f>
        <v>50023</v>
      </c>
      <c r="C35" s="4">
        <v>50023</v>
      </c>
      <c r="D35" s="4" t="s">
        <v>57</v>
      </c>
      <c r="E35" s="4">
        <f>_xlfn.XLOOKUP(D35,[1]配置!$D:$D,[1]配置!$J:$J)</f>
        <v>3</v>
      </c>
      <c r="F35" s="4">
        <v>1</v>
      </c>
      <c r="G35" s="4">
        <v>1</v>
      </c>
      <c r="H35" s="4" t="s">
        <v>27</v>
      </c>
      <c r="I35" s="4" t="str">
        <f>_xlfn.XLOOKUP(E35,中转!$D$5:$D$8,中转!$O$5:$O$8)</f>
        <v>[{"SkillId":6300101,"Level":1},{"SkillId":6300102,"Level":1}]</v>
      </c>
    </row>
    <row r="36" spans="1:9" x14ac:dyDescent="0.15">
      <c r="A36" s="4">
        <f t="shared" si="3"/>
        <v>50024</v>
      </c>
      <c r="B36" s="4">
        <f t="shared" si="5"/>
        <v>50024</v>
      </c>
      <c r="C36" s="4">
        <v>50024</v>
      </c>
      <c r="D36" s="4" t="s">
        <v>58</v>
      </c>
      <c r="E36" s="4">
        <f>_xlfn.XLOOKUP(D36,[1]配置!$D:$D,[1]配置!$J:$J)</f>
        <v>1</v>
      </c>
      <c r="F36" s="4">
        <v>1</v>
      </c>
      <c r="G36" s="4">
        <v>1</v>
      </c>
      <c r="H36" s="4" t="s">
        <v>27</v>
      </c>
      <c r="I36" s="4" t="str">
        <f>_xlfn.XLOOKUP(E36,中转!$D$5:$D$8,中转!$O$5:$O$8)</f>
        <v>[{"SkillId":6000101,"Level":1},{"SkillId":6000102,"Level":1}]</v>
      </c>
    </row>
    <row r="37" spans="1:9" x14ac:dyDescent="0.15">
      <c r="A37" s="4">
        <f t="shared" si="3"/>
        <v>50025</v>
      </c>
      <c r="B37" s="4">
        <f t="shared" si="5"/>
        <v>50025</v>
      </c>
      <c r="C37" s="4">
        <v>50025</v>
      </c>
      <c r="D37" s="7" t="s">
        <v>59</v>
      </c>
      <c r="E37" s="4">
        <f>_xlfn.XLOOKUP(D37,[1]配置!$D:$D,[1]配置!$J:$J)</f>
        <v>2</v>
      </c>
      <c r="F37" s="4">
        <v>1</v>
      </c>
      <c r="G37" s="4">
        <v>1</v>
      </c>
      <c r="H37" s="4" t="s">
        <v>27</v>
      </c>
      <c r="I37" s="4" t="s">
        <v>60</v>
      </c>
    </row>
    <row r="38" spans="1:9" x14ac:dyDescent="0.15">
      <c r="A38" s="4">
        <f t="shared" si="3"/>
        <v>50026</v>
      </c>
      <c r="B38" s="4">
        <f t="shared" si="5"/>
        <v>50026</v>
      </c>
      <c r="C38" s="4">
        <v>50026</v>
      </c>
      <c r="D38" s="4" t="s">
        <v>61</v>
      </c>
      <c r="E38" s="4">
        <f>_xlfn.XLOOKUP(D38,[1]配置!$D:$D,[1]配置!$J:$J)</f>
        <v>3</v>
      </c>
      <c r="F38" s="4">
        <v>1</v>
      </c>
      <c r="G38" s="4">
        <v>1</v>
      </c>
      <c r="H38" s="4" t="s">
        <v>27</v>
      </c>
      <c r="I38" s="4" t="str">
        <f>_xlfn.XLOOKUP(E38,中转!$D$5:$D$8,中转!$O$5:$O$8)</f>
        <v>[{"SkillId":6300101,"Level":1},{"SkillId":6300102,"Level":1}]</v>
      </c>
    </row>
    <row r="39" spans="1:9" x14ac:dyDescent="0.15">
      <c r="A39" s="4">
        <f t="shared" si="3"/>
        <v>50027</v>
      </c>
      <c r="B39" s="4">
        <f t="shared" si="5"/>
        <v>50027</v>
      </c>
      <c r="C39" s="4">
        <v>50027</v>
      </c>
      <c r="D39" s="4" t="s">
        <v>62</v>
      </c>
      <c r="E39" s="4">
        <f>_xlfn.XLOOKUP(D39,[1]配置!$D:$D,[1]配置!$J:$J)</f>
        <v>1</v>
      </c>
      <c r="F39" s="4">
        <v>1</v>
      </c>
      <c r="G39" s="4">
        <v>1</v>
      </c>
      <c r="H39" s="4" t="s">
        <v>27</v>
      </c>
      <c r="I39" s="4" t="str">
        <f>_xlfn.XLOOKUP(E39,中转!$D$5:$D$8,中转!$O$5:$O$8)</f>
        <v>[{"SkillId":6000101,"Level":1},{"SkillId":6000102,"Level":1}]</v>
      </c>
    </row>
    <row r="40" spans="1:9" x14ac:dyDescent="0.15">
      <c r="A40" s="4">
        <f t="shared" ref="A40:A65" si="6">B40</f>
        <v>50028</v>
      </c>
      <c r="B40" s="4">
        <f t="shared" si="5"/>
        <v>50028</v>
      </c>
      <c r="C40" s="4">
        <v>50028</v>
      </c>
      <c r="D40" s="4" t="s">
        <v>63</v>
      </c>
      <c r="E40" s="4">
        <f>_xlfn.XLOOKUP(D40,[1]配置!$D:$D,[1]配置!$J:$J)</f>
        <v>2</v>
      </c>
      <c r="F40" s="4">
        <v>1</v>
      </c>
      <c r="G40" s="4">
        <v>1</v>
      </c>
      <c r="H40" s="4" t="s">
        <v>27</v>
      </c>
      <c r="I40" s="4" t="str">
        <f>_xlfn.XLOOKUP(E40,中转!$D$5:$D$8,中转!$O$5:$O$8)</f>
        <v>[{"SkillId":6200101,"Level":1},{"SkillId":6200102,"Level":1}]</v>
      </c>
    </row>
    <row r="41" spans="1:9" x14ac:dyDescent="0.15">
      <c r="A41" s="4">
        <f t="shared" si="6"/>
        <v>50029</v>
      </c>
      <c r="B41" s="4">
        <f t="shared" si="5"/>
        <v>50029</v>
      </c>
      <c r="C41" s="4">
        <v>50029</v>
      </c>
      <c r="D41" s="4" t="s">
        <v>64</v>
      </c>
      <c r="E41" s="4">
        <f>_xlfn.XLOOKUP(D41,[1]配置!$D:$D,[1]配置!$J:$J)</f>
        <v>3</v>
      </c>
      <c r="F41" s="4">
        <v>1</v>
      </c>
      <c r="G41" s="4">
        <v>1</v>
      </c>
      <c r="H41" s="4" t="s">
        <v>27</v>
      </c>
      <c r="I41" s="4" t="str">
        <f>_xlfn.XLOOKUP(E41,中转!$D$5:$D$8,中转!$O$5:$O$8)</f>
        <v>[{"SkillId":6300101,"Level":1},{"SkillId":6300102,"Level":1}]</v>
      </c>
    </row>
    <row r="42" spans="1:9" x14ac:dyDescent="0.15">
      <c r="A42" s="4">
        <f t="shared" si="6"/>
        <v>50030</v>
      </c>
      <c r="B42" s="4">
        <f t="shared" si="5"/>
        <v>50030</v>
      </c>
      <c r="C42" s="4">
        <v>50030</v>
      </c>
      <c r="D42" s="4" t="s">
        <v>65</v>
      </c>
      <c r="E42" s="4">
        <f>_xlfn.XLOOKUP(D42,[1]配置!$D:$D,[1]配置!$J:$J)</f>
        <v>4</v>
      </c>
      <c r="F42" s="4">
        <v>1</v>
      </c>
      <c r="G42" s="4">
        <v>1</v>
      </c>
      <c r="H42" s="4" t="s">
        <v>27</v>
      </c>
      <c r="I42" s="4" t="str">
        <f>_xlfn.XLOOKUP(E42,中转!$D$5:$D$8,中转!$O$5:$O$8)</f>
        <v>[{"SkillId":6400101,"Level":1},{"SkillId":6400102,"Level":1}]</v>
      </c>
    </row>
    <row r="43" spans="1:9" x14ac:dyDescent="0.15">
      <c r="A43" s="4">
        <f t="shared" si="6"/>
        <v>50031</v>
      </c>
      <c r="B43" s="4">
        <f t="shared" si="5"/>
        <v>50031</v>
      </c>
      <c r="C43" s="4">
        <v>50031</v>
      </c>
      <c r="D43" s="4" t="s">
        <v>66</v>
      </c>
      <c r="E43" s="4">
        <f>_xlfn.XLOOKUP(D43,[1]配置!$D:$D,[1]配置!$J:$J)</f>
        <v>1</v>
      </c>
      <c r="F43" s="4">
        <v>1</v>
      </c>
      <c r="G43" s="4">
        <v>1</v>
      </c>
      <c r="H43" s="4" t="s">
        <v>27</v>
      </c>
      <c r="I43" s="4" t="str">
        <f>_xlfn.XLOOKUP(E43,中转!$D$5:$D$8,中转!$O$5:$O$8)</f>
        <v>[{"SkillId":6000101,"Level":1},{"SkillId":6000102,"Level":1}]</v>
      </c>
    </row>
    <row r="44" spans="1:9" x14ac:dyDescent="0.15">
      <c r="A44" s="4">
        <f t="shared" si="6"/>
        <v>50032</v>
      </c>
      <c r="B44" s="4">
        <f t="shared" si="5"/>
        <v>50032</v>
      </c>
      <c r="C44" s="4">
        <v>50032</v>
      </c>
      <c r="D44" s="4" t="s">
        <v>67</v>
      </c>
      <c r="E44" s="4">
        <f>_xlfn.XLOOKUP(D44,[1]配置!$D:$D,[1]配置!$J:$J)</f>
        <v>2</v>
      </c>
      <c r="F44" s="4">
        <v>1</v>
      </c>
      <c r="G44" s="4">
        <v>1</v>
      </c>
      <c r="H44" s="4" t="s">
        <v>27</v>
      </c>
      <c r="I44" s="4" t="str">
        <f>_xlfn.XLOOKUP(E44,中转!$D$5:$D$8,中转!$O$5:$O$8)</f>
        <v>[{"SkillId":6200101,"Level":1},{"SkillId":6200102,"Level":1}]</v>
      </c>
    </row>
    <row r="45" spans="1:9" x14ac:dyDescent="0.15">
      <c r="A45" s="4">
        <f t="shared" si="6"/>
        <v>50033</v>
      </c>
      <c r="B45" s="4">
        <f t="shared" si="5"/>
        <v>50033</v>
      </c>
      <c r="C45" s="4">
        <v>50033</v>
      </c>
      <c r="D45" s="4" t="s">
        <v>68</v>
      </c>
      <c r="E45" s="4">
        <f>_xlfn.XLOOKUP(D45,[1]配置!$D:$D,[1]配置!$J:$J)</f>
        <v>3</v>
      </c>
      <c r="F45" s="4">
        <v>1</v>
      </c>
      <c r="G45" s="4">
        <v>1</v>
      </c>
      <c r="H45" s="4" t="s">
        <v>27</v>
      </c>
      <c r="I45" s="4" t="str">
        <f>_xlfn.XLOOKUP(E45,中转!$D$5:$D$8,中转!$O$5:$O$8)</f>
        <v>[{"SkillId":6300101,"Level":1},{"SkillId":6300102,"Level":1}]</v>
      </c>
    </row>
    <row r="46" spans="1:9" x14ac:dyDescent="0.15">
      <c r="A46" s="4">
        <f t="shared" si="6"/>
        <v>50034</v>
      </c>
      <c r="B46" s="4">
        <f t="shared" si="5"/>
        <v>50034</v>
      </c>
      <c r="C46" s="4">
        <v>50034</v>
      </c>
      <c r="D46" s="7" t="s">
        <v>69</v>
      </c>
      <c r="E46" s="4">
        <f>_xlfn.XLOOKUP(D46,[1]配置!$D:$D,[1]配置!$J:$J)</f>
        <v>1</v>
      </c>
      <c r="F46" s="4">
        <v>1</v>
      </c>
      <c r="G46" s="4">
        <v>1</v>
      </c>
      <c r="H46" s="4" t="s">
        <v>27</v>
      </c>
      <c r="I46" s="4" t="str">
        <f>I5</f>
        <v>[{"SkillId":4010501,"Level":1},{"SkillId":4010502,"Level":1},{"SkillId":100,"Level":1}]</v>
      </c>
    </row>
    <row r="47" spans="1:9" x14ac:dyDescent="0.15">
      <c r="A47" s="4">
        <f t="shared" ref="A47:A54" si="7">B47</f>
        <v>50035</v>
      </c>
      <c r="B47" s="4">
        <f t="shared" ref="B47:B54" si="8">C47</f>
        <v>50035</v>
      </c>
      <c r="C47" s="4">
        <v>50035</v>
      </c>
      <c r="D47" s="8" t="s">
        <v>96</v>
      </c>
      <c r="E47" s="4">
        <f>_xlfn.XLOOKUP(D47,[1]配置!$D:$D,[1]配置!$J:$J)</f>
        <v>1</v>
      </c>
      <c r="F47" s="4">
        <v>1</v>
      </c>
      <c r="G47" s="4">
        <v>1</v>
      </c>
      <c r="H47" s="4" t="s">
        <v>27</v>
      </c>
      <c r="I47" s="4" t="s">
        <v>99</v>
      </c>
    </row>
    <row r="48" spans="1:9" x14ac:dyDescent="0.15">
      <c r="A48" s="4">
        <f t="shared" si="7"/>
        <v>50036</v>
      </c>
      <c r="B48" s="4">
        <f t="shared" si="8"/>
        <v>50036</v>
      </c>
      <c r="C48" s="4">
        <v>50036</v>
      </c>
      <c r="D48" s="8" t="s">
        <v>97</v>
      </c>
      <c r="E48" s="4">
        <f>_xlfn.XLOOKUP(D48,[1]配置!$D:$D,[1]配置!$J:$J)</f>
        <v>2</v>
      </c>
      <c r="F48" s="4">
        <v>1</v>
      </c>
      <c r="G48" s="4">
        <v>1</v>
      </c>
      <c r="H48" s="4" t="s">
        <v>27</v>
      </c>
      <c r="I48" s="4" t="s">
        <v>60</v>
      </c>
    </row>
    <row r="49" spans="1:9" x14ac:dyDescent="0.15">
      <c r="A49" s="8">
        <f t="shared" si="7"/>
        <v>50037</v>
      </c>
      <c r="B49" s="4">
        <f t="shared" si="8"/>
        <v>50037</v>
      </c>
      <c r="C49" s="8">
        <v>50037</v>
      </c>
      <c r="D49" s="8" t="s">
        <v>109</v>
      </c>
      <c r="E49" s="4">
        <f>_xlfn.XLOOKUP(D49,[1]配置!$D:$D,[1]配置!$J:$J)</f>
        <v>2</v>
      </c>
      <c r="F49" s="4">
        <v>1</v>
      </c>
      <c r="G49" s="4">
        <v>1</v>
      </c>
      <c r="H49" s="4" t="s">
        <v>27</v>
      </c>
      <c r="I49" s="4" t="str">
        <f>_xlfn.XLOOKUP(E49,中转!$D$5:$D$8,中转!$O$5:$O$8)</f>
        <v>[{"SkillId":6200101,"Level":1},{"SkillId":6200102,"Level":1}]</v>
      </c>
    </row>
    <row r="50" spans="1:9" x14ac:dyDescent="0.15">
      <c r="A50" s="8">
        <f t="shared" si="7"/>
        <v>50038</v>
      </c>
      <c r="B50" s="4">
        <f t="shared" si="8"/>
        <v>50038</v>
      </c>
      <c r="C50" s="8">
        <v>50038</v>
      </c>
      <c r="D50" s="8" t="s">
        <v>110</v>
      </c>
      <c r="E50" s="4">
        <f>_xlfn.XLOOKUP(D50,[1]配置!$D:$D,[1]配置!$J:$J)</f>
        <v>1</v>
      </c>
      <c r="F50" s="4">
        <v>1</v>
      </c>
      <c r="G50" s="4">
        <v>1</v>
      </c>
      <c r="H50" s="4" t="s">
        <v>27</v>
      </c>
      <c r="I50" s="4" t="str">
        <f>_xlfn.XLOOKUP(E50,中转!$D$5:$D$8,中转!$O$5:$O$8)</f>
        <v>[{"SkillId":6000101,"Level":1},{"SkillId":6000102,"Level":1}]</v>
      </c>
    </row>
    <row r="51" spans="1:9" x14ac:dyDescent="0.15">
      <c r="A51" s="8">
        <f t="shared" si="7"/>
        <v>50039</v>
      </c>
      <c r="B51" s="4">
        <f t="shared" si="8"/>
        <v>50039</v>
      </c>
      <c r="C51" s="8">
        <v>50039</v>
      </c>
      <c r="D51" s="8" t="s">
        <v>111</v>
      </c>
      <c r="E51" s="4">
        <f>_xlfn.XLOOKUP(D51,[1]配置!$D:$D,[1]配置!$J:$J)</f>
        <v>3</v>
      </c>
      <c r="F51" s="4">
        <v>1</v>
      </c>
      <c r="G51" s="4">
        <v>1</v>
      </c>
      <c r="H51" s="4" t="s">
        <v>27</v>
      </c>
      <c r="I51" s="4" t="str">
        <f>_xlfn.XLOOKUP(E51,中转!$D$5:$D$8,中转!$O$5:$O$8)</f>
        <v>[{"SkillId":6300101,"Level":1},{"SkillId":6300102,"Level":1}]</v>
      </c>
    </row>
    <row r="52" spans="1:9" x14ac:dyDescent="0.15">
      <c r="A52" s="8">
        <f t="shared" si="7"/>
        <v>50040</v>
      </c>
      <c r="B52" s="4">
        <f t="shared" si="8"/>
        <v>50040</v>
      </c>
      <c r="C52" s="8">
        <v>50040</v>
      </c>
      <c r="D52" s="8" t="s">
        <v>112</v>
      </c>
      <c r="E52" s="4">
        <f>_xlfn.XLOOKUP(D52,[1]配置!$D:$D,[1]配置!$J:$J)</f>
        <v>4</v>
      </c>
      <c r="F52" s="4">
        <v>1</v>
      </c>
      <c r="G52" s="4">
        <v>1</v>
      </c>
      <c r="H52" s="4" t="s">
        <v>27</v>
      </c>
      <c r="I52" s="4" t="str">
        <f>_xlfn.XLOOKUP(E52,中转!$D$5:$D$8,中转!$O$5:$O$8)</f>
        <v>[{"SkillId":6400101,"Level":1},{"SkillId":6400102,"Level":1}]</v>
      </c>
    </row>
    <row r="53" spans="1:9" x14ac:dyDescent="0.15">
      <c r="A53" s="8">
        <f t="shared" si="7"/>
        <v>50041</v>
      </c>
      <c r="B53" s="4">
        <f t="shared" si="8"/>
        <v>50041</v>
      </c>
      <c r="C53" s="8">
        <v>50041</v>
      </c>
      <c r="D53" s="8" t="s">
        <v>113</v>
      </c>
      <c r="E53" s="4">
        <f>_xlfn.XLOOKUP(D53,[1]配置!$D:$D,[1]配置!$J:$J)</f>
        <v>1</v>
      </c>
      <c r="F53" s="4">
        <v>1</v>
      </c>
      <c r="G53" s="4">
        <v>1</v>
      </c>
      <c r="H53" s="4" t="s">
        <v>27</v>
      </c>
      <c r="I53" s="4" t="str">
        <f>_xlfn.XLOOKUP(E53,中转!$D$5:$D$8,中转!$O$5:$O$8)</f>
        <v>[{"SkillId":6000101,"Level":1},{"SkillId":6000102,"Level":1}]</v>
      </c>
    </row>
    <row r="54" spans="1:9" x14ac:dyDescent="0.15">
      <c r="A54" s="8">
        <f t="shared" si="7"/>
        <v>50042</v>
      </c>
      <c r="B54" s="4">
        <f t="shared" si="8"/>
        <v>50042</v>
      </c>
      <c r="C54" s="8">
        <v>50042</v>
      </c>
      <c r="D54" s="8" t="s">
        <v>114</v>
      </c>
      <c r="E54" s="4">
        <f>_xlfn.XLOOKUP(D54,[1]配置!$D:$D,[1]配置!$J:$J)</f>
        <v>2</v>
      </c>
      <c r="F54" s="4">
        <v>1</v>
      </c>
      <c r="G54" s="4">
        <v>1</v>
      </c>
      <c r="H54" s="4" t="s">
        <v>27</v>
      </c>
      <c r="I54" s="4" t="str">
        <f>_xlfn.XLOOKUP(E54,中转!$D$5:$D$8,中转!$O$5:$O$8)</f>
        <v>[{"SkillId":6200101,"Level":1},{"SkillId":6200102,"Level":1}]</v>
      </c>
    </row>
    <row r="55" spans="1:9" x14ac:dyDescent="0.15">
      <c r="A55" s="4">
        <f t="shared" si="6"/>
        <v>70001</v>
      </c>
      <c r="B55" s="4">
        <v>70001</v>
      </c>
      <c r="C55" s="4">
        <v>70001</v>
      </c>
      <c r="D55" s="4" t="s">
        <v>70</v>
      </c>
      <c r="E55" s="4">
        <f>_xlfn.XLOOKUP(D55,[1]配置!$D:$D,[1]配置!$J:$J)</f>
        <v>0</v>
      </c>
      <c r="F55" s="4">
        <v>1</v>
      </c>
      <c r="G55" s="4">
        <v>1</v>
      </c>
      <c r="H55" s="4" t="s">
        <v>71</v>
      </c>
      <c r="I55" s="4" t="s">
        <v>60</v>
      </c>
    </row>
    <row r="56" spans="1:9" ht="12.75" customHeight="1" x14ac:dyDescent="0.15">
      <c r="A56" s="4">
        <f t="shared" si="6"/>
        <v>70002</v>
      </c>
      <c r="B56" s="4">
        <v>70002</v>
      </c>
      <c r="C56" s="4">
        <v>70002</v>
      </c>
      <c r="D56" s="4" t="s">
        <v>72</v>
      </c>
      <c r="E56" s="4">
        <f>_xlfn.XLOOKUP(D56,[1]配置!$D:$D,[1]配置!$J:$J)</f>
        <v>0</v>
      </c>
      <c r="F56" s="4">
        <v>1</v>
      </c>
      <c r="G56" s="4">
        <v>1</v>
      </c>
      <c r="H56" s="4" t="str">
        <f>H55</f>
        <v>{"Hp":30,"Atk":1,"HpRate":0,"AtkRate":0}</v>
      </c>
      <c r="I56" s="4" t="s">
        <v>73</v>
      </c>
    </row>
    <row r="57" spans="1:9" x14ac:dyDescent="0.15">
      <c r="A57" s="4">
        <f t="shared" si="6"/>
        <v>70003</v>
      </c>
      <c r="B57" s="4">
        <v>70003</v>
      </c>
      <c r="C57" s="4">
        <v>70003</v>
      </c>
      <c r="D57" s="4" t="s">
        <v>74</v>
      </c>
      <c r="E57" s="4">
        <f>_xlfn.XLOOKUP(D57,[1]配置!$D:$D,[1]配置!$J:$J)</f>
        <v>0</v>
      </c>
      <c r="F57" s="4">
        <v>1</v>
      </c>
      <c r="G57" s="4">
        <v>1</v>
      </c>
      <c r="H57" s="4" t="str">
        <f>H56</f>
        <v>{"Hp":30,"Atk":1,"HpRate":0,"AtkRate":0}</v>
      </c>
      <c r="I57" s="4" t="s">
        <v>75</v>
      </c>
    </row>
    <row r="58" spans="1:9" x14ac:dyDescent="0.15">
      <c r="A58" s="4">
        <f t="shared" ref="A58:A61" si="9">B58</f>
        <v>71003</v>
      </c>
      <c r="B58" s="4">
        <v>71003</v>
      </c>
      <c r="C58" s="4">
        <v>71003</v>
      </c>
      <c r="D58" s="4" t="s">
        <v>74</v>
      </c>
      <c r="E58" s="4">
        <f>_xlfn.XLOOKUP(D58,[1]配置!$D:$D,[1]配置!$J:$J)</f>
        <v>0</v>
      </c>
      <c r="F58" s="4">
        <v>1</v>
      </c>
      <c r="G58" s="4">
        <v>1</v>
      </c>
      <c r="H58" s="4" t="str">
        <f>H57</f>
        <v>{"Hp":30,"Atk":1,"HpRate":0,"AtkRate":0}</v>
      </c>
      <c r="I58" s="4" t="s">
        <v>76</v>
      </c>
    </row>
    <row r="59" spans="1:9" x14ac:dyDescent="0.15">
      <c r="A59" s="4">
        <f t="shared" ref="A59:A60" si="10">B59</f>
        <v>72003</v>
      </c>
      <c r="B59" s="4">
        <v>72003</v>
      </c>
      <c r="C59" s="4">
        <v>72003</v>
      </c>
      <c r="D59" s="4" t="s">
        <v>74</v>
      </c>
      <c r="E59" s="4">
        <f>_xlfn.XLOOKUP(D59,[1]配置!$D:$D,[1]配置!$J:$J)</f>
        <v>0</v>
      </c>
      <c r="F59" s="4">
        <v>1</v>
      </c>
      <c r="G59" s="4">
        <v>1</v>
      </c>
      <c r="H59" s="4" t="str">
        <f>H56</f>
        <v>{"Hp":30,"Atk":1,"HpRate":0,"AtkRate":0}</v>
      </c>
      <c r="I59" s="4" t="s">
        <v>77</v>
      </c>
    </row>
    <row r="60" spans="1:9" x14ac:dyDescent="0.15">
      <c r="A60" s="4">
        <f t="shared" si="10"/>
        <v>73003</v>
      </c>
      <c r="B60" s="4">
        <v>73003</v>
      </c>
      <c r="C60" s="4">
        <v>73003</v>
      </c>
      <c r="D60" s="4" t="s">
        <v>74</v>
      </c>
      <c r="E60" s="4">
        <f>_xlfn.XLOOKUP(D60,[1]配置!$D:$D,[1]配置!$J:$J)</f>
        <v>0</v>
      </c>
      <c r="F60" s="4">
        <v>1</v>
      </c>
      <c r="G60" s="4">
        <v>1</v>
      </c>
      <c r="H60" s="4" t="str">
        <f>H59</f>
        <v>{"Hp":30,"Atk":1,"HpRate":0,"AtkRate":0}</v>
      </c>
      <c r="I60" s="4" t="s">
        <v>78</v>
      </c>
    </row>
    <row r="61" spans="1:9" x14ac:dyDescent="0.15">
      <c r="A61" s="4">
        <f t="shared" si="9"/>
        <v>74003</v>
      </c>
      <c r="B61" s="4">
        <v>74003</v>
      </c>
      <c r="C61" s="4">
        <v>74003</v>
      </c>
      <c r="D61" s="4" t="s">
        <v>74</v>
      </c>
      <c r="E61" s="4">
        <f>_xlfn.XLOOKUP(D61,[1]配置!$D:$D,[1]配置!$J:$J)</f>
        <v>0</v>
      </c>
      <c r="F61" s="4">
        <v>1</v>
      </c>
      <c r="G61" s="4">
        <v>1</v>
      </c>
      <c r="H61" s="4" t="str">
        <f>H58</f>
        <v>{"Hp":30,"Atk":1,"HpRate":0,"AtkRate":0}</v>
      </c>
      <c r="I61" s="4" t="s">
        <v>79</v>
      </c>
    </row>
    <row r="62" spans="1:9" x14ac:dyDescent="0.15">
      <c r="A62" s="4">
        <f t="shared" ref="A62" si="11">B62</f>
        <v>75003</v>
      </c>
      <c r="B62" s="4">
        <v>75003</v>
      </c>
      <c r="C62" s="4">
        <v>75003</v>
      </c>
      <c r="D62" s="4" t="s">
        <v>74</v>
      </c>
      <c r="E62" s="4">
        <f>_xlfn.XLOOKUP(D62,[1]配置!$D:$D,[1]配置!$J:$J)</f>
        <v>0</v>
      </c>
      <c r="F62" s="4">
        <v>1</v>
      </c>
      <c r="G62" s="4">
        <v>1</v>
      </c>
      <c r="H62" s="4" t="str">
        <f>H61</f>
        <v>{"Hp":30,"Atk":1,"HpRate":0,"AtkRate":0}</v>
      </c>
      <c r="I62" s="4" t="s">
        <v>80</v>
      </c>
    </row>
    <row r="63" spans="1:9" x14ac:dyDescent="0.15">
      <c r="A63" s="4">
        <f t="shared" si="6"/>
        <v>7000301</v>
      </c>
      <c r="B63" s="4">
        <f>C63</f>
        <v>7000301</v>
      </c>
      <c r="C63" s="4">
        <v>7000301</v>
      </c>
      <c r="D63" s="4" t="s">
        <v>81</v>
      </c>
      <c r="E63" s="4">
        <f>_xlfn.XLOOKUP(D63,[1]配置!$D:$D,[1]配置!$J:$J)</f>
        <v>0</v>
      </c>
      <c r="F63" s="4">
        <v>1</v>
      </c>
      <c r="G63" s="4">
        <v>1</v>
      </c>
      <c r="H63" s="4" t="s">
        <v>27</v>
      </c>
      <c r="I63" s="4" t="s">
        <v>82</v>
      </c>
    </row>
    <row r="64" spans="1:9" x14ac:dyDescent="0.15">
      <c r="A64" s="4">
        <f t="shared" si="6"/>
        <v>70004</v>
      </c>
      <c r="B64" s="4">
        <v>70004</v>
      </c>
      <c r="C64" s="4">
        <v>70004</v>
      </c>
      <c r="D64" s="4" t="s">
        <v>83</v>
      </c>
      <c r="E64" s="4">
        <f>_xlfn.XLOOKUP(D64,[1]配置!$D:$D,[1]配置!$J:$J)</f>
        <v>0</v>
      </c>
      <c r="F64" s="4">
        <v>1</v>
      </c>
      <c r="G64" s="4">
        <v>1</v>
      </c>
      <c r="H64" s="4" t="str">
        <f>H57</f>
        <v>{"Hp":30,"Atk":1,"HpRate":0,"AtkRate":0}</v>
      </c>
      <c r="I64" s="4" t="s">
        <v>84</v>
      </c>
    </row>
    <row r="65" spans="1:9" x14ac:dyDescent="0.15">
      <c r="A65" s="4">
        <f t="shared" si="6"/>
        <v>80001</v>
      </c>
      <c r="B65" s="4">
        <v>80001</v>
      </c>
      <c r="C65" s="4">
        <v>80001</v>
      </c>
      <c r="D65" s="7" t="s">
        <v>100</v>
      </c>
      <c r="E65" s="4">
        <f>_xlfn.XLOOKUP(D65,[1]配置!$D:$D,[1]配置!$J:$J)</f>
        <v>0</v>
      </c>
      <c r="F65" s="4">
        <v>1</v>
      </c>
      <c r="G65" s="4">
        <v>1</v>
      </c>
      <c r="H65" s="4" t="str">
        <f>H57</f>
        <v>{"Hp":30,"Atk":1,"HpRate":0,"AtkRate":0}</v>
      </c>
      <c r="I65" s="7" t="s">
        <v>105</v>
      </c>
    </row>
    <row r="66" spans="1:9" x14ac:dyDescent="0.15">
      <c r="A66" s="4">
        <f>B66</f>
        <v>80002</v>
      </c>
      <c r="B66" s="4">
        <v>80002</v>
      </c>
      <c r="C66" s="4">
        <v>80002</v>
      </c>
      <c r="D66" s="7" t="s">
        <v>101</v>
      </c>
      <c r="E66" s="4">
        <f>_xlfn.XLOOKUP(D66,[1]配置!$D:$D,[1]配置!$J:$J)</f>
        <v>0</v>
      </c>
      <c r="F66" s="4">
        <v>1</v>
      </c>
      <c r="G66" s="4">
        <v>1</v>
      </c>
      <c r="H66" s="4" t="str">
        <f>H58</f>
        <v>{"Hp":30,"Atk":1,"HpRate":0,"AtkRate":0}</v>
      </c>
      <c r="I66" s="7" t="s">
        <v>106</v>
      </c>
    </row>
    <row r="67" spans="1:9" x14ac:dyDescent="0.15">
      <c r="A67" s="4">
        <f>B67</f>
        <v>80003</v>
      </c>
      <c r="B67" s="4">
        <v>80003</v>
      </c>
      <c r="C67" s="4">
        <v>80003</v>
      </c>
      <c r="D67" s="4" t="s">
        <v>85</v>
      </c>
      <c r="E67" s="4">
        <f>_xlfn.XLOOKUP(D67,[1]配置!$D:$D,[1]配置!$J:$J)</f>
        <v>0</v>
      </c>
      <c r="F67" s="4">
        <v>1</v>
      </c>
      <c r="G67" s="4">
        <v>1</v>
      </c>
      <c r="H67" s="4" t="str">
        <f>H58</f>
        <v>{"Hp":30,"Atk":1,"HpRate":0,"AtkRate":0}</v>
      </c>
      <c r="I67" s="4" t="s">
        <v>86</v>
      </c>
    </row>
    <row r="68" spans="1:9" x14ac:dyDescent="0.15">
      <c r="A68" s="4">
        <f t="shared" ref="A68" si="12">B68</f>
        <v>80004</v>
      </c>
      <c r="B68" s="4">
        <v>80004</v>
      </c>
      <c r="C68" s="4">
        <v>80004</v>
      </c>
      <c r="D68" s="7" t="s">
        <v>102</v>
      </c>
      <c r="E68" s="4">
        <f>_xlfn.XLOOKUP(D68,[1]配置!$D:$D,[1]配置!$J:$J)</f>
        <v>0</v>
      </c>
      <c r="F68" s="4">
        <v>1</v>
      </c>
      <c r="G68" s="4">
        <v>1</v>
      </c>
      <c r="H68" s="4" t="str">
        <f>H60</f>
        <v>{"Hp":30,"Atk":1,"HpRate":0,"AtkRate":0}</v>
      </c>
      <c r="I68" s="7" t="s">
        <v>107</v>
      </c>
    </row>
    <row r="69" spans="1:9" x14ac:dyDescent="0.15">
      <c r="A69" s="4">
        <f>B69</f>
        <v>80005</v>
      </c>
      <c r="B69" s="4">
        <v>80005</v>
      </c>
      <c r="C69" s="4">
        <v>80005</v>
      </c>
      <c r="D69" s="8" t="s">
        <v>98</v>
      </c>
      <c r="E69" s="4">
        <f>_xlfn.XLOOKUP(D69,[1]配置!$D:$D,[1]配置!$J:$J)</f>
        <v>1</v>
      </c>
      <c r="F69" s="4">
        <v>1</v>
      </c>
      <c r="G69" s="4">
        <v>1</v>
      </c>
      <c r="H69" s="4" t="str">
        <f>H59</f>
        <v>{"Hp":30,"Atk":1,"HpRate":0,"AtkRate":0}</v>
      </c>
      <c r="I69" s="4" t="s">
        <v>104</v>
      </c>
    </row>
    <row r="70" spans="1:9" x14ac:dyDescent="0.15">
      <c r="A70" s="4">
        <f>B70</f>
        <v>80006</v>
      </c>
      <c r="B70" s="4">
        <v>80006</v>
      </c>
      <c r="C70" s="4">
        <v>80006</v>
      </c>
      <c r="D70" s="7" t="s">
        <v>103</v>
      </c>
      <c r="E70" s="4">
        <f>_xlfn.XLOOKUP(D70,[1]配置!$D:$D,[1]配置!$J:$J)</f>
        <v>0</v>
      </c>
      <c r="F70" s="4">
        <v>1</v>
      </c>
      <c r="G70" s="4">
        <v>1</v>
      </c>
      <c r="H70" s="4" t="str">
        <f>H62</f>
        <v>{"Hp":30,"Atk":1,"HpRate":0,"AtkRate":0}</v>
      </c>
      <c r="I70" s="7" t="s">
        <v>108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workbookViewId="0">
      <pane xSplit="3" ySplit="4" topLeftCell="I5" activePane="bottomRight" state="frozen"/>
      <selection pane="topRight"/>
      <selection pane="bottomLeft"/>
      <selection pane="bottomRight" activeCell="O5" sqref="O5"/>
    </sheetView>
  </sheetViews>
  <sheetFormatPr defaultColWidth="9" defaultRowHeight="13.5" x14ac:dyDescent="0.15"/>
  <cols>
    <col min="1" max="4" width="9" style="1"/>
    <col min="5" max="5" width="8.5" style="1" customWidth="1"/>
    <col min="6" max="6" width="6.5" style="1" customWidth="1"/>
    <col min="7" max="8" width="9" style="1"/>
    <col min="9" max="9" width="19.375" style="1" customWidth="1"/>
    <col min="10" max="10" width="10.5" style="1" customWidth="1"/>
    <col min="11" max="11" width="19.375" style="1" customWidth="1"/>
    <col min="12" max="12" width="10.5" style="1" customWidth="1"/>
    <col min="13" max="14" width="30.5" style="1" customWidth="1"/>
    <col min="15" max="15" width="68.25" style="1" customWidth="1"/>
    <col min="16" max="16384" width="9" style="1"/>
  </cols>
  <sheetData>
    <row r="1" spans="1:15" x14ac:dyDescent="0.15">
      <c r="A1" s="1" t="s">
        <v>87</v>
      </c>
      <c r="B1" s="1" t="s">
        <v>88</v>
      </c>
      <c r="C1" s="1" t="s">
        <v>89</v>
      </c>
    </row>
    <row r="2" spans="1:15" x14ac:dyDescent="0.15">
      <c r="A2" s="1" t="s">
        <v>90</v>
      </c>
      <c r="B2" s="2" t="s">
        <v>91</v>
      </c>
    </row>
    <row r="3" spans="1:15" x14ac:dyDescent="0.15">
      <c r="A3" s="2" t="s">
        <v>92</v>
      </c>
    </row>
    <row r="4" spans="1:15" x14ac:dyDescent="0.15">
      <c r="A4" s="2" t="s">
        <v>93</v>
      </c>
      <c r="E4" s="2" t="s">
        <v>94</v>
      </c>
      <c r="F4" s="2" t="s">
        <v>95</v>
      </c>
      <c r="G4" s="2" t="s">
        <v>94</v>
      </c>
      <c r="H4" s="2" t="s">
        <v>95</v>
      </c>
    </row>
    <row r="5" spans="1:15" x14ac:dyDescent="0.15">
      <c r="D5" s="1">
        <v>1</v>
      </c>
      <c r="E5" s="1">
        <v>6000101</v>
      </c>
      <c r="F5" s="1">
        <v>1</v>
      </c>
      <c r="G5" s="1">
        <v>6000102</v>
      </c>
      <c r="H5" s="1">
        <v>1</v>
      </c>
      <c r="I5" s="1" t="str">
        <f>$B$2&amp;E$4&amp;$B$2&amp;$B$1&amp;E5</f>
        <v>"SkillId":6000101</v>
      </c>
      <c r="J5" s="1" t="str">
        <f t="shared" ref="J5:L5" si="0">$B$2&amp;F$4&amp;$B$2&amp;$B$1&amp;F5</f>
        <v>"Level":1</v>
      </c>
      <c r="K5" s="1" t="str">
        <f t="shared" si="0"/>
        <v>"SkillId":6000102</v>
      </c>
      <c r="L5" s="1" t="str">
        <f t="shared" si="0"/>
        <v>"Level":1</v>
      </c>
      <c r="M5" s="1" t="str">
        <f>$A$3&amp;_xlfn.TEXTJOIN($C$1,1,I5:J5)&amp;$A$4</f>
        <v>{"SkillId":6000101,"Level":1}</v>
      </c>
      <c r="N5" s="1" t="str">
        <f>$A$3&amp;_xlfn.TEXTJOIN($C$1,1,K5:L5)&amp;$A$4</f>
        <v>{"SkillId":6000102,"Level":1}</v>
      </c>
      <c r="O5" s="1" t="str">
        <f>$A$1&amp;_xlfn.TEXTJOIN($C$1,1,M5:N5)&amp;$A$2</f>
        <v>[{"SkillId":6000101,"Level":1},{"SkillId":6000102,"Level":1}]</v>
      </c>
    </row>
    <row r="6" spans="1:15" x14ac:dyDescent="0.15">
      <c r="D6" s="1">
        <v>2</v>
      </c>
      <c r="E6" s="1">
        <v>6200101</v>
      </c>
      <c r="F6" s="1">
        <v>1</v>
      </c>
      <c r="G6" s="1">
        <v>6200102</v>
      </c>
      <c r="H6" s="1">
        <v>1</v>
      </c>
      <c r="I6" s="1" t="str">
        <f t="shared" ref="I6:I8" si="1">$B$2&amp;E$4&amp;$B$2&amp;$B$1&amp;E6</f>
        <v>"SkillId":6200101</v>
      </c>
      <c r="J6" s="1" t="str">
        <f t="shared" ref="J6:J8" si="2">$B$2&amp;F$4&amp;$B$2&amp;$B$1&amp;F6</f>
        <v>"Level":1</v>
      </c>
      <c r="K6" s="1" t="str">
        <f t="shared" ref="K6:K8" si="3">$B$2&amp;G$4&amp;$B$2&amp;$B$1&amp;G6</f>
        <v>"SkillId":6200102</v>
      </c>
      <c r="L6" s="1" t="str">
        <f t="shared" ref="L6:L8" si="4">$B$2&amp;H$4&amp;$B$2&amp;$B$1&amp;H6</f>
        <v>"Level":1</v>
      </c>
      <c r="M6" s="1" t="str">
        <f t="shared" ref="M6:M8" si="5">$A$3&amp;_xlfn.TEXTJOIN($C$1,1,I6:J6)&amp;$A$4</f>
        <v>{"SkillId":6200101,"Level":1}</v>
      </c>
      <c r="N6" s="1" t="str">
        <f t="shared" ref="N6:N8" si="6">$A$3&amp;_xlfn.TEXTJOIN($C$1,1,K6:L6)&amp;$A$4</f>
        <v>{"SkillId":6200102,"Level":1}</v>
      </c>
      <c r="O6" s="1" t="str">
        <f t="shared" ref="O6:O8" si="7">$A$1&amp;_xlfn.TEXTJOIN($C$1,1,M6:N6)&amp;$A$2</f>
        <v>[{"SkillId":6200101,"Level":1},{"SkillId":6200102,"Level":1}]</v>
      </c>
    </row>
    <row r="7" spans="1:15" x14ac:dyDescent="0.15">
      <c r="D7" s="1">
        <v>3</v>
      </c>
      <c r="E7" s="1">
        <v>6300101</v>
      </c>
      <c r="F7" s="1">
        <v>1</v>
      </c>
      <c r="G7" s="1">
        <v>6300102</v>
      </c>
      <c r="H7" s="1">
        <v>1</v>
      </c>
      <c r="I7" s="1" t="str">
        <f t="shared" si="1"/>
        <v>"SkillId":6300101</v>
      </c>
      <c r="J7" s="1" t="str">
        <f t="shared" si="2"/>
        <v>"Level":1</v>
      </c>
      <c r="K7" s="1" t="str">
        <f t="shared" si="3"/>
        <v>"SkillId":6300102</v>
      </c>
      <c r="L7" s="1" t="str">
        <f t="shared" si="4"/>
        <v>"Level":1</v>
      </c>
      <c r="M7" s="1" t="str">
        <f t="shared" si="5"/>
        <v>{"SkillId":6300101,"Level":1}</v>
      </c>
      <c r="N7" s="1" t="str">
        <f t="shared" si="6"/>
        <v>{"SkillId":6300102,"Level":1}</v>
      </c>
      <c r="O7" s="1" t="str">
        <f t="shared" si="7"/>
        <v>[{"SkillId":6300101,"Level":1},{"SkillId":6300102,"Level":1}]</v>
      </c>
    </row>
    <row r="8" spans="1:15" x14ac:dyDescent="0.15">
      <c r="D8" s="1">
        <v>4</v>
      </c>
      <c r="E8" s="1">
        <v>6400101</v>
      </c>
      <c r="F8" s="1">
        <v>1</v>
      </c>
      <c r="G8" s="1">
        <v>6400102</v>
      </c>
      <c r="H8" s="1">
        <v>1</v>
      </c>
      <c r="I8" s="1" t="str">
        <f t="shared" si="1"/>
        <v>"SkillId":6400101</v>
      </c>
      <c r="J8" s="1" t="str">
        <f t="shared" si="2"/>
        <v>"Level":1</v>
      </c>
      <c r="K8" s="1" t="str">
        <f t="shared" si="3"/>
        <v>"SkillId":6400102</v>
      </c>
      <c r="L8" s="1" t="str">
        <f t="shared" si="4"/>
        <v>"Level":1</v>
      </c>
      <c r="M8" s="1" t="str">
        <f t="shared" si="5"/>
        <v>{"SkillId":6400101,"Level":1}</v>
      </c>
      <c r="N8" s="1" t="str">
        <f t="shared" si="6"/>
        <v>{"SkillId":6400102,"Level":1}</v>
      </c>
      <c r="O8" s="1" t="str">
        <f t="shared" si="7"/>
        <v>[{"SkillId":6400101,"Level":1},{"SkillId":6400102,"Level":1}]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2025-06-20T10:45:00Z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