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BattleInstance\"/>
    </mc:Choice>
  </mc:AlternateContent>
  <xr:revisionPtr revIDLastSave="0" documentId="13_ncr:1_{2AC01698-60B5-4153-ABD6-2B8CEDE8B667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配置" sheetId="1" r:id="rId1"/>
    <sheet name="战力中转" sheetId="5" r:id="rId2"/>
    <sheet name="产出中转" sheetId="4" r:id="rId3"/>
    <sheet name="关卡中转" sheetId="2" r:id="rId4"/>
    <sheet name="阵容中转" sheetId="3" r:id="rId5"/>
  </sheets>
  <externalReferences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9" i="5" l="1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39" i="1" s="1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33" i="1" s="1"/>
  <c r="D193" i="5"/>
  <c r="D192" i="5"/>
  <c r="D191" i="5"/>
  <c r="D190" i="5"/>
  <c r="D189" i="5"/>
  <c r="D32" i="1" s="1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27" i="1" s="1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21" i="1" s="1"/>
  <c r="D133" i="5"/>
  <c r="D132" i="5"/>
  <c r="D131" i="5"/>
  <c r="D130" i="5"/>
  <c r="D129" i="5"/>
  <c r="D20" i="1" s="1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12" i="1" s="1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9" i="1" s="1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5" i="1" s="1"/>
  <c r="D6" i="1"/>
  <c r="D7" i="1"/>
  <c r="D8" i="1"/>
  <c r="D10" i="1"/>
  <c r="D11" i="1"/>
  <c r="D13" i="1"/>
  <c r="D14" i="1"/>
  <c r="D15" i="1"/>
  <c r="D16" i="1"/>
  <c r="D17" i="1"/>
  <c r="D18" i="1"/>
  <c r="D19" i="1"/>
  <c r="D22" i="1"/>
  <c r="D23" i="1"/>
  <c r="D24" i="1"/>
  <c r="D25" i="1"/>
  <c r="D26" i="1"/>
  <c r="D28" i="1"/>
  <c r="D29" i="1"/>
  <c r="D30" i="1"/>
  <c r="D31" i="1"/>
  <c r="D34" i="1"/>
  <c r="D35" i="1"/>
  <c r="D36" i="1"/>
  <c r="D37" i="1"/>
  <c r="D38" i="1"/>
  <c r="D40" i="1"/>
  <c r="D41" i="1"/>
  <c r="D42" i="1"/>
  <c r="D43" i="1"/>
  <c r="D44" i="1"/>
  <c r="AA9" i="2" l="1"/>
  <c r="AA10" i="2" s="1"/>
  <c r="AA11" i="2" s="1"/>
  <c r="AA12" i="2" s="1"/>
  <c r="AA13" i="2" s="1"/>
  <c r="AA14" i="2" s="1"/>
  <c r="AA15" i="2" s="1"/>
  <c r="AA16" i="2" s="1"/>
  <c r="AA17" i="2" s="1"/>
  <c r="AA18" i="2" s="1"/>
  <c r="AA19" i="2" s="1"/>
  <c r="AA20" i="2" s="1"/>
  <c r="AA21" i="2" s="1"/>
  <c r="AA22" i="2" s="1"/>
  <c r="AA23" i="2" s="1"/>
  <c r="AA24" i="2" s="1"/>
  <c r="AA25" i="2" s="1"/>
  <c r="AA26" i="2" s="1"/>
  <c r="AA27" i="2" s="1"/>
  <c r="AA28" i="2" s="1"/>
  <c r="AA29" i="2" s="1"/>
  <c r="AA30" i="2" s="1"/>
  <c r="AA31" i="2" s="1"/>
  <c r="AA32" i="2" s="1"/>
  <c r="AA33" i="2" s="1"/>
  <c r="AA34" i="2" s="1"/>
  <c r="AA35" i="2" s="1"/>
  <c r="AA36" i="2" s="1"/>
  <c r="AA37" i="2" s="1"/>
  <c r="AA38" i="2" s="1"/>
  <c r="AA39" i="2" s="1"/>
  <c r="AA40" i="2" s="1"/>
  <c r="AA41" i="2" s="1"/>
  <c r="AA42" i="2" s="1"/>
  <c r="AA43" i="2" s="1"/>
  <c r="AA44" i="2" s="1"/>
  <c r="AA45" i="2" s="1"/>
  <c r="AA46" i="2" s="1"/>
  <c r="AA8" i="2"/>
  <c r="G6" i="1" l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V23" i="3"/>
  <c r="U23" i="3"/>
  <c r="T23" i="3"/>
  <c r="S23" i="3"/>
  <c r="R23" i="3"/>
  <c r="V22" i="3"/>
  <c r="U22" i="3"/>
  <c r="T22" i="3"/>
  <c r="S22" i="3"/>
  <c r="R22" i="3"/>
  <c r="V21" i="3"/>
  <c r="U21" i="3"/>
  <c r="T21" i="3"/>
  <c r="S21" i="3"/>
  <c r="R21" i="3"/>
  <c r="V20" i="3"/>
  <c r="U20" i="3"/>
  <c r="T20" i="3"/>
  <c r="S20" i="3"/>
  <c r="R20" i="3"/>
  <c r="V19" i="3"/>
  <c r="U19" i="3"/>
  <c r="T19" i="3"/>
  <c r="S19" i="3"/>
  <c r="R19" i="3"/>
  <c r="V18" i="3"/>
  <c r="U18" i="3"/>
  <c r="T18" i="3"/>
  <c r="S18" i="3"/>
  <c r="R18" i="3"/>
  <c r="V17" i="3"/>
  <c r="U17" i="3"/>
  <c r="T17" i="3"/>
  <c r="S17" i="3"/>
  <c r="R17" i="3"/>
  <c r="V16" i="3"/>
  <c r="U16" i="3"/>
  <c r="T16" i="3"/>
  <c r="S16" i="3"/>
  <c r="R16" i="3"/>
  <c r="V15" i="3"/>
  <c r="U15" i="3"/>
  <c r="T15" i="3"/>
  <c r="S15" i="3"/>
  <c r="R15" i="3"/>
  <c r="V14" i="3"/>
  <c r="U14" i="3"/>
  <c r="T14" i="3"/>
  <c r="S14" i="3"/>
  <c r="R14" i="3"/>
  <c r="V13" i="3"/>
  <c r="U13" i="3"/>
  <c r="T13" i="3"/>
  <c r="S13" i="3"/>
  <c r="R13" i="3"/>
  <c r="V12" i="3"/>
  <c r="U12" i="3"/>
  <c r="T12" i="3"/>
  <c r="S12" i="3"/>
  <c r="R12" i="3"/>
  <c r="V11" i="3"/>
  <c r="U11" i="3"/>
  <c r="T11" i="3"/>
  <c r="S11" i="3"/>
  <c r="R11" i="3"/>
  <c r="V10" i="3"/>
  <c r="U10" i="3"/>
  <c r="T10" i="3"/>
  <c r="S10" i="3"/>
  <c r="R10" i="3"/>
  <c r="V9" i="3"/>
  <c r="U9" i="3"/>
  <c r="T9" i="3"/>
  <c r="S9" i="3"/>
  <c r="R9" i="3"/>
  <c r="BB11" i="4"/>
  <c r="BB12" i="4"/>
  <c r="BB13" i="4"/>
  <c r="BB14" i="4"/>
  <c r="BB15" i="4"/>
  <c r="BB16" i="4"/>
  <c r="BB17" i="4"/>
  <c r="BB18" i="4"/>
  <c r="BB19" i="4"/>
  <c r="BB20" i="4"/>
  <c r="BB21" i="4"/>
  <c r="BB22" i="4"/>
  <c r="BB23" i="4"/>
  <c r="BB24" i="4"/>
  <c r="BB25" i="4"/>
  <c r="BB26" i="4"/>
  <c r="BB27" i="4"/>
  <c r="BB28" i="4"/>
  <c r="BB29" i="4"/>
  <c r="BB30" i="4"/>
  <c r="BB31" i="4"/>
  <c r="BB32" i="4"/>
  <c r="BB33" i="4"/>
  <c r="BB34" i="4"/>
  <c r="BB35" i="4"/>
  <c r="BB36" i="4"/>
  <c r="BB37" i="4"/>
  <c r="BB38" i="4"/>
  <c r="BB39" i="4"/>
  <c r="BB40" i="4"/>
  <c r="BB41" i="4"/>
  <c r="BB42" i="4"/>
  <c r="BB43" i="4"/>
  <c r="BB44" i="4"/>
  <c r="BB45" i="4"/>
  <c r="BB46" i="4"/>
  <c r="BB47" i="4"/>
  <c r="BB48" i="4"/>
  <c r="BB49" i="4"/>
  <c r="BB50" i="4"/>
  <c r="I6" i="1" l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H6" i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H8" i="2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H36" i="2" s="1"/>
  <c r="H37" i="2" s="1"/>
  <c r="H38" i="2" s="1"/>
  <c r="H39" i="2" s="1"/>
  <c r="H40" i="2" s="1"/>
  <c r="H41" i="2" s="1"/>
  <c r="H42" i="2" s="1"/>
  <c r="H43" i="2" s="1"/>
  <c r="H44" i="2" s="1"/>
  <c r="H45" i="2" s="1"/>
  <c r="H46" i="2" s="1"/>
  <c r="G9" i="2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G38" i="2" s="1"/>
  <c r="G39" i="2" s="1"/>
  <c r="G40" i="2" s="1"/>
  <c r="G41" i="2" s="1"/>
  <c r="G42" i="2" s="1"/>
  <c r="G43" i="2" s="1"/>
  <c r="G44" i="2" s="1"/>
  <c r="G45" i="2" s="1"/>
  <c r="G46" i="2" s="1"/>
  <c r="A6" i="1"/>
  <c r="A7" i="1"/>
  <c r="A5" i="1"/>
  <c r="AM50" i="4" l="1"/>
  <c r="BC50" i="4" s="1"/>
  <c r="BK50" i="4" s="1"/>
  <c r="AM49" i="4"/>
  <c r="BC49" i="4" s="1"/>
  <c r="BK49" i="4" s="1"/>
  <c r="AM48" i="4"/>
  <c r="BC48" i="4" s="1"/>
  <c r="BK48" i="4" s="1"/>
  <c r="AM47" i="4"/>
  <c r="BC47" i="4" s="1"/>
  <c r="BK47" i="4" s="1"/>
  <c r="AM46" i="4"/>
  <c r="BC46" i="4" s="1"/>
  <c r="BK46" i="4" s="1"/>
  <c r="AM45" i="4"/>
  <c r="BC45" i="4" s="1"/>
  <c r="BK45" i="4" s="1"/>
  <c r="AM44" i="4"/>
  <c r="BC44" i="4" s="1"/>
  <c r="BK44" i="4" s="1"/>
  <c r="AM43" i="4"/>
  <c r="BC43" i="4" s="1"/>
  <c r="BK43" i="4" s="1"/>
  <c r="AM42" i="4"/>
  <c r="BC42" i="4" s="1"/>
  <c r="BK42" i="4" s="1"/>
  <c r="AM41" i="4"/>
  <c r="BC41" i="4" s="1"/>
  <c r="BK41" i="4" s="1"/>
  <c r="AM40" i="4"/>
  <c r="BC40" i="4" s="1"/>
  <c r="BK40" i="4" s="1"/>
  <c r="AM39" i="4"/>
  <c r="BC39" i="4" s="1"/>
  <c r="BK39" i="4" s="1"/>
  <c r="AM38" i="4"/>
  <c r="BC38" i="4" s="1"/>
  <c r="BK38" i="4" s="1"/>
  <c r="AM37" i="4"/>
  <c r="BC37" i="4" s="1"/>
  <c r="BK37" i="4" s="1"/>
  <c r="AM36" i="4"/>
  <c r="BC36" i="4" s="1"/>
  <c r="BK36" i="4" s="1"/>
  <c r="AM35" i="4"/>
  <c r="BC35" i="4" s="1"/>
  <c r="BK35" i="4" s="1"/>
  <c r="AM34" i="4"/>
  <c r="BC34" i="4" s="1"/>
  <c r="BK34" i="4" s="1"/>
  <c r="AM33" i="4"/>
  <c r="BC33" i="4" s="1"/>
  <c r="BK33" i="4" s="1"/>
  <c r="AM32" i="4"/>
  <c r="BC32" i="4" s="1"/>
  <c r="BK32" i="4" s="1"/>
  <c r="AM31" i="4"/>
  <c r="BC31" i="4" s="1"/>
  <c r="BK31" i="4" s="1"/>
  <c r="AM30" i="4"/>
  <c r="BC30" i="4" s="1"/>
  <c r="BK30" i="4" s="1"/>
  <c r="AM29" i="4"/>
  <c r="BC29" i="4" s="1"/>
  <c r="BK29" i="4" s="1"/>
  <c r="AM28" i="4"/>
  <c r="BC28" i="4" s="1"/>
  <c r="BK28" i="4" s="1"/>
  <c r="AM27" i="4"/>
  <c r="BC27" i="4" s="1"/>
  <c r="BK27" i="4" s="1"/>
  <c r="AM26" i="4"/>
  <c r="BC26" i="4" s="1"/>
  <c r="BK26" i="4" s="1"/>
  <c r="AM25" i="4"/>
  <c r="BC25" i="4" s="1"/>
  <c r="BK25" i="4" s="1"/>
  <c r="AM24" i="4"/>
  <c r="BC24" i="4" s="1"/>
  <c r="BK24" i="4" s="1"/>
  <c r="AM23" i="4"/>
  <c r="BC23" i="4" s="1"/>
  <c r="BK23" i="4" s="1"/>
  <c r="AM22" i="4"/>
  <c r="BC22" i="4" s="1"/>
  <c r="BK22" i="4" s="1"/>
  <c r="AM21" i="4"/>
  <c r="BC21" i="4" s="1"/>
  <c r="BK21" i="4" s="1"/>
  <c r="AM20" i="4"/>
  <c r="BC20" i="4" s="1"/>
  <c r="BK20" i="4" s="1"/>
  <c r="AM19" i="4"/>
  <c r="BC19" i="4" s="1"/>
  <c r="BK19" i="4" s="1"/>
  <c r="AM18" i="4"/>
  <c r="BC18" i="4" s="1"/>
  <c r="BK18" i="4" s="1"/>
  <c r="AM17" i="4"/>
  <c r="BC17" i="4" s="1"/>
  <c r="BK17" i="4" s="1"/>
  <c r="AM16" i="4"/>
  <c r="BC16" i="4" s="1"/>
  <c r="BK16" i="4" s="1"/>
  <c r="AM15" i="4"/>
  <c r="BC15" i="4" s="1"/>
  <c r="BK15" i="4" s="1"/>
  <c r="AM14" i="4"/>
  <c r="BC14" i="4" s="1"/>
  <c r="BK14" i="4" s="1"/>
  <c r="AM13" i="4"/>
  <c r="BC13" i="4" s="1"/>
  <c r="BK13" i="4" s="1"/>
  <c r="AM12" i="4"/>
  <c r="BC12" i="4" s="1"/>
  <c r="BK12" i="4" s="1"/>
  <c r="AM11" i="4"/>
  <c r="BC11" i="4" s="1"/>
  <c r="BK11" i="4" s="1"/>
  <c r="AK50" i="4"/>
  <c r="BA50" i="4" s="1"/>
  <c r="AJ50" i="4"/>
  <c r="AZ50" i="4" s="1"/>
  <c r="BJ50" i="4" s="1"/>
  <c r="BP50" i="4" s="1"/>
  <c r="AK49" i="4"/>
  <c r="BA49" i="4" s="1"/>
  <c r="AJ49" i="4"/>
  <c r="AZ49" i="4" s="1"/>
  <c r="BJ49" i="4" s="1"/>
  <c r="BP49" i="4" s="1"/>
  <c r="AK48" i="4"/>
  <c r="BA48" i="4" s="1"/>
  <c r="AJ48" i="4"/>
  <c r="AZ48" i="4" s="1"/>
  <c r="BJ48" i="4" s="1"/>
  <c r="BP48" i="4" s="1"/>
  <c r="AK47" i="4"/>
  <c r="BA47" i="4" s="1"/>
  <c r="AJ47" i="4"/>
  <c r="AZ47" i="4" s="1"/>
  <c r="BJ47" i="4" s="1"/>
  <c r="BP47" i="4" s="1"/>
  <c r="AK46" i="4"/>
  <c r="BA46" i="4" s="1"/>
  <c r="AJ46" i="4"/>
  <c r="AZ46" i="4" s="1"/>
  <c r="BJ46" i="4" s="1"/>
  <c r="BP46" i="4" s="1"/>
  <c r="AK45" i="4"/>
  <c r="BA45" i="4" s="1"/>
  <c r="AJ45" i="4"/>
  <c r="AZ45" i="4" s="1"/>
  <c r="BJ45" i="4" s="1"/>
  <c r="BP45" i="4" s="1"/>
  <c r="AK44" i="4"/>
  <c r="BA44" i="4" s="1"/>
  <c r="AJ44" i="4"/>
  <c r="AZ44" i="4" s="1"/>
  <c r="BJ44" i="4" s="1"/>
  <c r="BP44" i="4" s="1"/>
  <c r="AK43" i="4"/>
  <c r="BA43" i="4" s="1"/>
  <c r="AJ43" i="4"/>
  <c r="AZ43" i="4" s="1"/>
  <c r="BJ43" i="4" s="1"/>
  <c r="BP43" i="4" s="1"/>
  <c r="AK42" i="4"/>
  <c r="BA42" i="4" s="1"/>
  <c r="AJ42" i="4"/>
  <c r="AZ42" i="4" s="1"/>
  <c r="BJ42" i="4" s="1"/>
  <c r="BP42" i="4" s="1"/>
  <c r="AK41" i="4"/>
  <c r="BA41" i="4" s="1"/>
  <c r="AJ41" i="4"/>
  <c r="AZ41" i="4" s="1"/>
  <c r="BJ41" i="4" s="1"/>
  <c r="BP41" i="4" s="1"/>
  <c r="AK40" i="4"/>
  <c r="BA40" i="4" s="1"/>
  <c r="AJ40" i="4"/>
  <c r="AZ40" i="4" s="1"/>
  <c r="BJ40" i="4" s="1"/>
  <c r="BP40" i="4" s="1"/>
  <c r="AK39" i="4"/>
  <c r="BA39" i="4" s="1"/>
  <c r="AJ39" i="4"/>
  <c r="AZ39" i="4" s="1"/>
  <c r="BJ39" i="4" s="1"/>
  <c r="BP39" i="4" s="1"/>
  <c r="AK38" i="4"/>
  <c r="BA38" i="4" s="1"/>
  <c r="AJ38" i="4"/>
  <c r="AZ38" i="4" s="1"/>
  <c r="BJ38" i="4" s="1"/>
  <c r="BP38" i="4" s="1"/>
  <c r="AK37" i="4"/>
  <c r="BA37" i="4" s="1"/>
  <c r="AJ37" i="4"/>
  <c r="AZ37" i="4" s="1"/>
  <c r="BJ37" i="4" s="1"/>
  <c r="BP37" i="4" s="1"/>
  <c r="AK36" i="4"/>
  <c r="BA36" i="4" s="1"/>
  <c r="AJ36" i="4"/>
  <c r="AZ36" i="4" s="1"/>
  <c r="BJ36" i="4" s="1"/>
  <c r="BP36" i="4" s="1"/>
  <c r="AK35" i="4"/>
  <c r="BA35" i="4" s="1"/>
  <c r="AJ35" i="4"/>
  <c r="AZ35" i="4" s="1"/>
  <c r="BJ35" i="4" s="1"/>
  <c r="BP35" i="4" s="1"/>
  <c r="AK34" i="4"/>
  <c r="BA34" i="4" s="1"/>
  <c r="AJ34" i="4"/>
  <c r="AZ34" i="4" s="1"/>
  <c r="BJ34" i="4" s="1"/>
  <c r="BP34" i="4" s="1"/>
  <c r="AK33" i="4"/>
  <c r="BA33" i="4" s="1"/>
  <c r="AJ33" i="4"/>
  <c r="AZ33" i="4" s="1"/>
  <c r="BJ33" i="4" s="1"/>
  <c r="BP33" i="4" s="1"/>
  <c r="AK32" i="4"/>
  <c r="BA32" i="4" s="1"/>
  <c r="AJ32" i="4"/>
  <c r="AZ32" i="4" s="1"/>
  <c r="BJ32" i="4" s="1"/>
  <c r="BP32" i="4" s="1"/>
  <c r="AK31" i="4"/>
  <c r="BA31" i="4" s="1"/>
  <c r="AJ31" i="4"/>
  <c r="AZ31" i="4" s="1"/>
  <c r="BJ31" i="4" s="1"/>
  <c r="BP31" i="4" s="1"/>
  <c r="AK30" i="4"/>
  <c r="BA30" i="4" s="1"/>
  <c r="AJ30" i="4"/>
  <c r="AZ30" i="4" s="1"/>
  <c r="BJ30" i="4" s="1"/>
  <c r="BP30" i="4" s="1"/>
  <c r="AK29" i="4"/>
  <c r="BA29" i="4" s="1"/>
  <c r="AJ29" i="4"/>
  <c r="AZ29" i="4" s="1"/>
  <c r="BJ29" i="4" s="1"/>
  <c r="BP29" i="4" s="1"/>
  <c r="AK28" i="4"/>
  <c r="BA28" i="4" s="1"/>
  <c r="AJ28" i="4"/>
  <c r="AZ28" i="4" s="1"/>
  <c r="BJ28" i="4" s="1"/>
  <c r="BP28" i="4" s="1"/>
  <c r="AK27" i="4"/>
  <c r="BA27" i="4" s="1"/>
  <c r="AJ27" i="4"/>
  <c r="AZ27" i="4" s="1"/>
  <c r="BJ27" i="4" s="1"/>
  <c r="BP27" i="4" s="1"/>
  <c r="AK26" i="4"/>
  <c r="BA26" i="4" s="1"/>
  <c r="AJ26" i="4"/>
  <c r="AZ26" i="4" s="1"/>
  <c r="BJ26" i="4" s="1"/>
  <c r="BP26" i="4" s="1"/>
  <c r="AK25" i="4"/>
  <c r="BA25" i="4" s="1"/>
  <c r="AJ25" i="4"/>
  <c r="AZ25" i="4" s="1"/>
  <c r="BJ25" i="4" s="1"/>
  <c r="BP25" i="4" s="1"/>
  <c r="AK24" i="4"/>
  <c r="BA24" i="4" s="1"/>
  <c r="AJ24" i="4"/>
  <c r="AZ24" i="4" s="1"/>
  <c r="AK23" i="4"/>
  <c r="BA23" i="4" s="1"/>
  <c r="AJ23" i="4"/>
  <c r="AZ23" i="4" s="1"/>
  <c r="BJ23" i="4" s="1"/>
  <c r="BP23" i="4" s="1"/>
  <c r="AK22" i="4"/>
  <c r="BA22" i="4" s="1"/>
  <c r="AJ22" i="4"/>
  <c r="AZ22" i="4" s="1"/>
  <c r="BJ22" i="4" s="1"/>
  <c r="BP22" i="4" s="1"/>
  <c r="AK21" i="4"/>
  <c r="BA21" i="4" s="1"/>
  <c r="AJ21" i="4"/>
  <c r="AZ21" i="4" s="1"/>
  <c r="BJ21" i="4" s="1"/>
  <c r="BP21" i="4" s="1"/>
  <c r="AK20" i="4"/>
  <c r="BA20" i="4" s="1"/>
  <c r="AJ20" i="4"/>
  <c r="AZ20" i="4" s="1"/>
  <c r="BJ20" i="4" s="1"/>
  <c r="BP20" i="4" s="1"/>
  <c r="AK19" i="4"/>
  <c r="BA19" i="4" s="1"/>
  <c r="AJ19" i="4"/>
  <c r="AZ19" i="4" s="1"/>
  <c r="BJ19" i="4" s="1"/>
  <c r="BP19" i="4" s="1"/>
  <c r="AK18" i="4"/>
  <c r="BA18" i="4" s="1"/>
  <c r="AJ18" i="4"/>
  <c r="AZ18" i="4" s="1"/>
  <c r="BJ18" i="4" s="1"/>
  <c r="BP18" i="4" s="1"/>
  <c r="AK17" i="4"/>
  <c r="BA17" i="4" s="1"/>
  <c r="AJ17" i="4"/>
  <c r="AZ17" i="4" s="1"/>
  <c r="BJ17" i="4" s="1"/>
  <c r="BP17" i="4" s="1"/>
  <c r="AK16" i="4"/>
  <c r="BA16" i="4" s="1"/>
  <c r="AJ16" i="4"/>
  <c r="AZ16" i="4" s="1"/>
  <c r="BJ16" i="4" s="1"/>
  <c r="BP16" i="4" s="1"/>
  <c r="AK15" i="4"/>
  <c r="BA15" i="4" s="1"/>
  <c r="AJ15" i="4"/>
  <c r="AZ15" i="4" s="1"/>
  <c r="BJ15" i="4" s="1"/>
  <c r="BP15" i="4" s="1"/>
  <c r="AK14" i="4"/>
  <c r="BA14" i="4" s="1"/>
  <c r="AJ14" i="4"/>
  <c r="AZ14" i="4" s="1"/>
  <c r="BJ14" i="4" s="1"/>
  <c r="BP14" i="4" s="1"/>
  <c r="AK13" i="4"/>
  <c r="BA13" i="4" s="1"/>
  <c r="AJ13" i="4"/>
  <c r="AZ13" i="4" s="1"/>
  <c r="BJ13" i="4" s="1"/>
  <c r="BP13" i="4" s="1"/>
  <c r="AK12" i="4"/>
  <c r="BA12" i="4" s="1"/>
  <c r="AJ12" i="4"/>
  <c r="AZ12" i="4" s="1"/>
  <c r="BJ12" i="4" s="1"/>
  <c r="BP12" i="4" s="1"/>
  <c r="AK11" i="4"/>
  <c r="BA11" i="4" s="1"/>
  <c r="AJ11" i="4"/>
  <c r="AZ11" i="4" s="1"/>
  <c r="BJ11" i="4" s="1"/>
  <c r="BP11" i="4" s="1"/>
  <c r="AI50" i="4"/>
  <c r="AY50" i="4" s="1"/>
  <c r="AH50" i="4"/>
  <c r="AX50" i="4" s="1"/>
  <c r="BI50" i="4" s="1"/>
  <c r="AI49" i="4"/>
  <c r="AY49" i="4" s="1"/>
  <c r="AH49" i="4"/>
  <c r="AX49" i="4" s="1"/>
  <c r="BI49" i="4" s="1"/>
  <c r="AI48" i="4"/>
  <c r="AY48" i="4" s="1"/>
  <c r="AH48" i="4"/>
  <c r="AX48" i="4" s="1"/>
  <c r="BI48" i="4" s="1"/>
  <c r="AI47" i="4"/>
  <c r="AY47" i="4" s="1"/>
  <c r="AH47" i="4"/>
  <c r="AX47" i="4" s="1"/>
  <c r="BI47" i="4" s="1"/>
  <c r="AI46" i="4"/>
  <c r="AY46" i="4" s="1"/>
  <c r="AH46" i="4"/>
  <c r="AX46" i="4" s="1"/>
  <c r="BI46" i="4" s="1"/>
  <c r="AI45" i="4"/>
  <c r="AY45" i="4" s="1"/>
  <c r="AH45" i="4"/>
  <c r="AX45" i="4" s="1"/>
  <c r="BI45" i="4" s="1"/>
  <c r="AI44" i="4"/>
  <c r="AY44" i="4" s="1"/>
  <c r="AH44" i="4"/>
  <c r="AX44" i="4" s="1"/>
  <c r="BI44" i="4" s="1"/>
  <c r="AI43" i="4"/>
  <c r="AY43" i="4" s="1"/>
  <c r="AH43" i="4"/>
  <c r="AX43" i="4" s="1"/>
  <c r="BI43" i="4" s="1"/>
  <c r="AI42" i="4"/>
  <c r="AY42" i="4" s="1"/>
  <c r="AH42" i="4"/>
  <c r="AX42" i="4" s="1"/>
  <c r="BI42" i="4" s="1"/>
  <c r="AI41" i="4"/>
  <c r="AY41" i="4" s="1"/>
  <c r="AH41" i="4"/>
  <c r="AX41" i="4" s="1"/>
  <c r="BI41" i="4" s="1"/>
  <c r="AI40" i="4"/>
  <c r="AY40" i="4" s="1"/>
  <c r="AH40" i="4"/>
  <c r="AX40" i="4" s="1"/>
  <c r="BI40" i="4" s="1"/>
  <c r="AI39" i="4"/>
  <c r="AY39" i="4" s="1"/>
  <c r="AH39" i="4"/>
  <c r="AX39" i="4" s="1"/>
  <c r="BI39" i="4" s="1"/>
  <c r="AI38" i="4"/>
  <c r="AY38" i="4" s="1"/>
  <c r="AH38" i="4"/>
  <c r="AX38" i="4" s="1"/>
  <c r="BI38" i="4" s="1"/>
  <c r="AI37" i="4"/>
  <c r="AY37" i="4" s="1"/>
  <c r="AH37" i="4"/>
  <c r="AX37" i="4" s="1"/>
  <c r="BI37" i="4" s="1"/>
  <c r="AI36" i="4"/>
  <c r="AY36" i="4" s="1"/>
  <c r="AH36" i="4"/>
  <c r="AX36" i="4" s="1"/>
  <c r="BI36" i="4" s="1"/>
  <c r="AI35" i="4"/>
  <c r="AY35" i="4" s="1"/>
  <c r="AH35" i="4"/>
  <c r="AX35" i="4" s="1"/>
  <c r="BI35" i="4" s="1"/>
  <c r="AI34" i="4"/>
  <c r="AY34" i="4" s="1"/>
  <c r="AH34" i="4"/>
  <c r="AX34" i="4" s="1"/>
  <c r="BI34" i="4" s="1"/>
  <c r="AI33" i="4"/>
  <c r="AY33" i="4" s="1"/>
  <c r="AH33" i="4"/>
  <c r="AX33" i="4" s="1"/>
  <c r="BI33" i="4" s="1"/>
  <c r="AI32" i="4"/>
  <c r="AY32" i="4" s="1"/>
  <c r="AH32" i="4"/>
  <c r="AX32" i="4" s="1"/>
  <c r="BI32" i="4" s="1"/>
  <c r="AI31" i="4"/>
  <c r="AY31" i="4" s="1"/>
  <c r="AH31" i="4"/>
  <c r="AX31" i="4" s="1"/>
  <c r="BI31" i="4" s="1"/>
  <c r="AI30" i="4"/>
  <c r="AY30" i="4" s="1"/>
  <c r="AH30" i="4"/>
  <c r="AX30" i="4" s="1"/>
  <c r="BI30" i="4" s="1"/>
  <c r="AI29" i="4"/>
  <c r="AY29" i="4" s="1"/>
  <c r="AH29" i="4"/>
  <c r="AX29" i="4" s="1"/>
  <c r="BI29" i="4" s="1"/>
  <c r="AI28" i="4"/>
  <c r="AY28" i="4" s="1"/>
  <c r="AH28" i="4"/>
  <c r="AX28" i="4" s="1"/>
  <c r="BI28" i="4" s="1"/>
  <c r="AI27" i="4"/>
  <c r="AY27" i="4" s="1"/>
  <c r="AH27" i="4"/>
  <c r="AX27" i="4" s="1"/>
  <c r="BI27" i="4" s="1"/>
  <c r="AI26" i="4"/>
  <c r="AY26" i="4" s="1"/>
  <c r="AH26" i="4"/>
  <c r="AX26" i="4" s="1"/>
  <c r="BI26" i="4" s="1"/>
  <c r="AI25" i="4"/>
  <c r="AY25" i="4" s="1"/>
  <c r="AH25" i="4"/>
  <c r="AX25" i="4" s="1"/>
  <c r="BI25" i="4" s="1"/>
  <c r="AI24" i="4"/>
  <c r="AY24" i="4" s="1"/>
  <c r="AH24" i="4"/>
  <c r="AX24" i="4" s="1"/>
  <c r="BI24" i="4" s="1"/>
  <c r="AI23" i="4"/>
  <c r="AY23" i="4" s="1"/>
  <c r="AH23" i="4"/>
  <c r="AX23" i="4" s="1"/>
  <c r="BI23" i="4" s="1"/>
  <c r="AI22" i="4"/>
  <c r="AY22" i="4" s="1"/>
  <c r="AH22" i="4"/>
  <c r="AX22" i="4" s="1"/>
  <c r="BI22" i="4" s="1"/>
  <c r="AI21" i="4"/>
  <c r="AY21" i="4" s="1"/>
  <c r="AH21" i="4"/>
  <c r="AX21" i="4" s="1"/>
  <c r="BI21" i="4" s="1"/>
  <c r="AI20" i="4"/>
  <c r="AY20" i="4" s="1"/>
  <c r="AH20" i="4"/>
  <c r="AX20" i="4" s="1"/>
  <c r="BI20" i="4" s="1"/>
  <c r="AI19" i="4"/>
  <c r="AY19" i="4" s="1"/>
  <c r="AH19" i="4"/>
  <c r="AX19" i="4" s="1"/>
  <c r="BI19" i="4" s="1"/>
  <c r="AI18" i="4"/>
  <c r="AY18" i="4" s="1"/>
  <c r="AH18" i="4"/>
  <c r="AX18" i="4" s="1"/>
  <c r="BI18" i="4" s="1"/>
  <c r="AI17" i="4"/>
  <c r="AY17" i="4" s="1"/>
  <c r="AH17" i="4"/>
  <c r="AX17" i="4" s="1"/>
  <c r="BI17" i="4" s="1"/>
  <c r="AI16" i="4"/>
  <c r="AY16" i="4" s="1"/>
  <c r="AH16" i="4"/>
  <c r="AX16" i="4" s="1"/>
  <c r="BI16" i="4" s="1"/>
  <c r="AI15" i="4"/>
  <c r="AY15" i="4" s="1"/>
  <c r="AH15" i="4"/>
  <c r="AX15" i="4" s="1"/>
  <c r="BI15" i="4" s="1"/>
  <c r="AI14" i="4"/>
  <c r="AY14" i="4" s="1"/>
  <c r="AH14" i="4"/>
  <c r="AX14" i="4" s="1"/>
  <c r="BI14" i="4" s="1"/>
  <c r="AI13" i="4"/>
  <c r="AY13" i="4" s="1"/>
  <c r="AH13" i="4"/>
  <c r="AX13" i="4" s="1"/>
  <c r="BI13" i="4" s="1"/>
  <c r="AI12" i="4"/>
  <c r="AY12" i="4" s="1"/>
  <c r="AH12" i="4"/>
  <c r="AX12" i="4" s="1"/>
  <c r="BI12" i="4" s="1"/>
  <c r="AI11" i="4"/>
  <c r="AY11" i="4" s="1"/>
  <c r="AH11" i="4"/>
  <c r="AX11" i="4" s="1"/>
  <c r="BI11" i="4" s="1"/>
  <c r="AG50" i="4"/>
  <c r="AW50" i="4" s="1"/>
  <c r="AF50" i="4"/>
  <c r="AV50" i="4" s="1"/>
  <c r="BH50" i="4" s="1"/>
  <c r="BO50" i="4" s="1"/>
  <c r="AG49" i="4"/>
  <c r="AW49" i="4" s="1"/>
  <c r="AF49" i="4"/>
  <c r="AV49" i="4" s="1"/>
  <c r="BH49" i="4" s="1"/>
  <c r="BO49" i="4" s="1"/>
  <c r="AG48" i="4"/>
  <c r="AW48" i="4" s="1"/>
  <c r="AF48" i="4"/>
  <c r="AV48" i="4" s="1"/>
  <c r="BH48" i="4" s="1"/>
  <c r="BO48" i="4" s="1"/>
  <c r="AG47" i="4"/>
  <c r="AW47" i="4" s="1"/>
  <c r="AF47" i="4"/>
  <c r="AV47" i="4" s="1"/>
  <c r="BH47" i="4" s="1"/>
  <c r="AG46" i="4"/>
  <c r="AW46" i="4" s="1"/>
  <c r="AF46" i="4"/>
  <c r="AV46" i="4" s="1"/>
  <c r="BH46" i="4" s="1"/>
  <c r="AG45" i="4"/>
  <c r="AW45" i="4" s="1"/>
  <c r="AF45" i="4"/>
  <c r="AV45" i="4" s="1"/>
  <c r="BH45" i="4" s="1"/>
  <c r="AG44" i="4"/>
  <c r="AW44" i="4" s="1"/>
  <c r="AF44" i="4"/>
  <c r="AV44" i="4" s="1"/>
  <c r="BH44" i="4" s="1"/>
  <c r="BO44" i="4" s="1"/>
  <c r="AG43" i="4"/>
  <c r="AW43" i="4" s="1"/>
  <c r="AF43" i="4"/>
  <c r="AV43" i="4" s="1"/>
  <c r="BH43" i="4" s="1"/>
  <c r="BO43" i="4" s="1"/>
  <c r="AG42" i="4"/>
  <c r="AW42" i="4" s="1"/>
  <c r="AF42" i="4"/>
  <c r="AV42" i="4" s="1"/>
  <c r="BH42" i="4" s="1"/>
  <c r="BO42" i="4" s="1"/>
  <c r="AG41" i="4"/>
  <c r="AW41" i="4" s="1"/>
  <c r="AF41" i="4"/>
  <c r="AV41" i="4" s="1"/>
  <c r="BH41" i="4" s="1"/>
  <c r="AG40" i="4"/>
  <c r="AW40" i="4" s="1"/>
  <c r="AF40" i="4"/>
  <c r="AV40" i="4" s="1"/>
  <c r="BH40" i="4" s="1"/>
  <c r="AG39" i="4"/>
  <c r="AW39" i="4" s="1"/>
  <c r="AF39" i="4"/>
  <c r="AV39" i="4" s="1"/>
  <c r="BH39" i="4" s="1"/>
  <c r="AG38" i="4"/>
  <c r="AW38" i="4" s="1"/>
  <c r="AF38" i="4"/>
  <c r="AV38" i="4" s="1"/>
  <c r="BH38" i="4" s="1"/>
  <c r="BO38" i="4" s="1"/>
  <c r="AG37" i="4"/>
  <c r="AW37" i="4" s="1"/>
  <c r="AF37" i="4"/>
  <c r="AV37" i="4" s="1"/>
  <c r="BH37" i="4" s="1"/>
  <c r="BO37" i="4" s="1"/>
  <c r="AG36" i="4"/>
  <c r="AW36" i="4" s="1"/>
  <c r="AF36" i="4"/>
  <c r="AV36" i="4" s="1"/>
  <c r="BH36" i="4" s="1"/>
  <c r="BO36" i="4" s="1"/>
  <c r="AG35" i="4"/>
  <c r="AW35" i="4" s="1"/>
  <c r="AF35" i="4"/>
  <c r="AV35" i="4" s="1"/>
  <c r="BH35" i="4" s="1"/>
  <c r="AG34" i="4"/>
  <c r="AW34" i="4" s="1"/>
  <c r="AF34" i="4"/>
  <c r="AV34" i="4" s="1"/>
  <c r="BH34" i="4" s="1"/>
  <c r="AG33" i="4"/>
  <c r="AW33" i="4" s="1"/>
  <c r="AF33" i="4"/>
  <c r="AV33" i="4" s="1"/>
  <c r="BH33" i="4" s="1"/>
  <c r="AG32" i="4"/>
  <c r="AW32" i="4" s="1"/>
  <c r="AF32" i="4"/>
  <c r="AV32" i="4" s="1"/>
  <c r="BH32" i="4" s="1"/>
  <c r="BO32" i="4" s="1"/>
  <c r="AG31" i="4"/>
  <c r="AW31" i="4" s="1"/>
  <c r="AF31" i="4"/>
  <c r="AV31" i="4" s="1"/>
  <c r="BH31" i="4" s="1"/>
  <c r="BO31" i="4" s="1"/>
  <c r="AG30" i="4"/>
  <c r="AW30" i="4" s="1"/>
  <c r="AF30" i="4"/>
  <c r="AV30" i="4" s="1"/>
  <c r="BH30" i="4" s="1"/>
  <c r="BO30" i="4" s="1"/>
  <c r="AG29" i="4"/>
  <c r="AW29" i="4" s="1"/>
  <c r="AF29" i="4"/>
  <c r="AV29" i="4" s="1"/>
  <c r="BH29" i="4" s="1"/>
  <c r="AG28" i="4"/>
  <c r="AW28" i="4" s="1"/>
  <c r="AF28" i="4"/>
  <c r="AV28" i="4" s="1"/>
  <c r="BH28" i="4" s="1"/>
  <c r="AG27" i="4"/>
  <c r="AW27" i="4" s="1"/>
  <c r="AF27" i="4"/>
  <c r="AV27" i="4" s="1"/>
  <c r="BH27" i="4" s="1"/>
  <c r="AG26" i="4"/>
  <c r="AW26" i="4" s="1"/>
  <c r="AF26" i="4"/>
  <c r="AV26" i="4" s="1"/>
  <c r="BH26" i="4" s="1"/>
  <c r="BO26" i="4" s="1"/>
  <c r="AG25" i="4"/>
  <c r="AW25" i="4" s="1"/>
  <c r="AF25" i="4"/>
  <c r="AV25" i="4" s="1"/>
  <c r="BH25" i="4" s="1"/>
  <c r="BO25" i="4" s="1"/>
  <c r="AG24" i="4"/>
  <c r="AW24" i="4" s="1"/>
  <c r="AF24" i="4"/>
  <c r="AV24" i="4" s="1"/>
  <c r="BH24" i="4" s="1"/>
  <c r="AG23" i="4"/>
  <c r="AW23" i="4" s="1"/>
  <c r="AF23" i="4"/>
  <c r="AV23" i="4" s="1"/>
  <c r="BH23" i="4" s="1"/>
  <c r="AG22" i="4"/>
  <c r="AW22" i="4" s="1"/>
  <c r="AF22" i="4"/>
  <c r="AV22" i="4" s="1"/>
  <c r="BH22" i="4" s="1"/>
  <c r="AG21" i="4"/>
  <c r="AW21" i="4" s="1"/>
  <c r="AF21" i="4"/>
  <c r="AV21" i="4" s="1"/>
  <c r="BH21" i="4" s="1"/>
  <c r="AG20" i="4"/>
  <c r="AW20" i="4" s="1"/>
  <c r="AF20" i="4"/>
  <c r="AV20" i="4" s="1"/>
  <c r="BH20" i="4" s="1"/>
  <c r="BO20" i="4" s="1"/>
  <c r="AG19" i="4"/>
  <c r="AW19" i="4" s="1"/>
  <c r="AF19" i="4"/>
  <c r="AV19" i="4" s="1"/>
  <c r="BH19" i="4" s="1"/>
  <c r="BO19" i="4" s="1"/>
  <c r="AG18" i="4"/>
  <c r="AW18" i="4" s="1"/>
  <c r="AF18" i="4"/>
  <c r="AV18" i="4" s="1"/>
  <c r="BH18" i="4" s="1"/>
  <c r="AG17" i="4"/>
  <c r="AW17" i="4" s="1"/>
  <c r="AF17" i="4"/>
  <c r="AV17" i="4" s="1"/>
  <c r="BH17" i="4" s="1"/>
  <c r="AG16" i="4"/>
  <c r="AW16" i="4" s="1"/>
  <c r="AF16" i="4"/>
  <c r="AV16" i="4" s="1"/>
  <c r="BH16" i="4" s="1"/>
  <c r="AG15" i="4"/>
  <c r="AW15" i="4" s="1"/>
  <c r="AF15" i="4"/>
  <c r="AV15" i="4" s="1"/>
  <c r="BH15" i="4" s="1"/>
  <c r="AG14" i="4"/>
  <c r="AW14" i="4" s="1"/>
  <c r="AF14" i="4"/>
  <c r="AV14" i="4" s="1"/>
  <c r="AG13" i="4"/>
  <c r="AW13" i="4" s="1"/>
  <c r="AF13" i="4"/>
  <c r="AV13" i="4" s="1"/>
  <c r="BH13" i="4" s="1"/>
  <c r="BO13" i="4" s="1"/>
  <c r="AG12" i="4"/>
  <c r="AW12" i="4" s="1"/>
  <c r="AF12" i="4"/>
  <c r="AV12" i="4" s="1"/>
  <c r="BH12" i="4" s="1"/>
  <c r="AG11" i="4"/>
  <c r="AW11" i="4" s="1"/>
  <c r="AF11" i="4"/>
  <c r="AV11" i="4" s="1"/>
  <c r="BH11" i="4" s="1"/>
  <c r="AE50" i="4"/>
  <c r="AU50" i="4" s="1"/>
  <c r="AD50" i="4"/>
  <c r="AT50" i="4" s="1"/>
  <c r="BG50" i="4" s="1"/>
  <c r="AE49" i="4"/>
  <c r="AU49" i="4" s="1"/>
  <c r="AD49" i="4"/>
  <c r="AT49" i="4" s="1"/>
  <c r="BG49" i="4" s="1"/>
  <c r="AE48" i="4"/>
  <c r="AU48" i="4" s="1"/>
  <c r="AD48" i="4"/>
  <c r="AT48" i="4" s="1"/>
  <c r="BG48" i="4" s="1"/>
  <c r="AE47" i="4"/>
  <c r="AU47" i="4" s="1"/>
  <c r="AD47" i="4"/>
  <c r="AT47" i="4" s="1"/>
  <c r="BG47" i="4" s="1"/>
  <c r="AE46" i="4"/>
  <c r="AU46" i="4" s="1"/>
  <c r="AD46" i="4"/>
  <c r="AT46" i="4" s="1"/>
  <c r="BG46" i="4" s="1"/>
  <c r="AE45" i="4"/>
  <c r="AU45" i="4" s="1"/>
  <c r="AD45" i="4"/>
  <c r="AT45" i="4" s="1"/>
  <c r="BG45" i="4" s="1"/>
  <c r="AE44" i="4"/>
  <c r="AU44" i="4" s="1"/>
  <c r="AD44" i="4"/>
  <c r="AT44" i="4" s="1"/>
  <c r="BG44" i="4" s="1"/>
  <c r="AE43" i="4"/>
  <c r="AU43" i="4" s="1"/>
  <c r="AD43" i="4"/>
  <c r="AT43" i="4" s="1"/>
  <c r="BG43" i="4" s="1"/>
  <c r="AE42" i="4"/>
  <c r="AU42" i="4" s="1"/>
  <c r="AD42" i="4"/>
  <c r="AT42" i="4" s="1"/>
  <c r="BG42" i="4" s="1"/>
  <c r="AE41" i="4"/>
  <c r="AU41" i="4" s="1"/>
  <c r="AD41" i="4"/>
  <c r="AT41" i="4" s="1"/>
  <c r="BG41" i="4" s="1"/>
  <c r="AE40" i="4"/>
  <c r="AU40" i="4" s="1"/>
  <c r="AD40" i="4"/>
  <c r="AT40" i="4" s="1"/>
  <c r="BG40" i="4" s="1"/>
  <c r="AE39" i="4"/>
  <c r="AU39" i="4" s="1"/>
  <c r="AD39" i="4"/>
  <c r="AT39" i="4" s="1"/>
  <c r="BG39" i="4" s="1"/>
  <c r="AE38" i="4"/>
  <c r="AU38" i="4" s="1"/>
  <c r="AD38" i="4"/>
  <c r="AT38" i="4" s="1"/>
  <c r="BG38" i="4" s="1"/>
  <c r="AE37" i="4"/>
  <c r="AU37" i="4" s="1"/>
  <c r="AD37" i="4"/>
  <c r="AT37" i="4" s="1"/>
  <c r="BG37" i="4" s="1"/>
  <c r="AE36" i="4"/>
  <c r="AU36" i="4" s="1"/>
  <c r="AD36" i="4"/>
  <c r="AT36" i="4" s="1"/>
  <c r="BG36" i="4" s="1"/>
  <c r="AE35" i="4"/>
  <c r="AU35" i="4" s="1"/>
  <c r="AD35" i="4"/>
  <c r="AT35" i="4" s="1"/>
  <c r="BG35" i="4" s="1"/>
  <c r="AE34" i="4"/>
  <c r="AU34" i="4" s="1"/>
  <c r="AD34" i="4"/>
  <c r="AT34" i="4" s="1"/>
  <c r="BG34" i="4" s="1"/>
  <c r="AE33" i="4"/>
  <c r="AU33" i="4" s="1"/>
  <c r="AD33" i="4"/>
  <c r="AT33" i="4" s="1"/>
  <c r="BG33" i="4" s="1"/>
  <c r="AE32" i="4"/>
  <c r="AU32" i="4" s="1"/>
  <c r="AD32" i="4"/>
  <c r="AT32" i="4" s="1"/>
  <c r="BG32" i="4" s="1"/>
  <c r="AE31" i="4"/>
  <c r="AU31" i="4" s="1"/>
  <c r="AD31" i="4"/>
  <c r="AT31" i="4" s="1"/>
  <c r="BG31" i="4" s="1"/>
  <c r="AE30" i="4"/>
  <c r="AU30" i="4" s="1"/>
  <c r="AD30" i="4"/>
  <c r="AT30" i="4" s="1"/>
  <c r="BG30" i="4" s="1"/>
  <c r="AE29" i="4"/>
  <c r="AU29" i="4" s="1"/>
  <c r="AD29" i="4"/>
  <c r="AT29" i="4" s="1"/>
  <c r="BG29" i="4" s="1"/>
  <c r="AE28" i="4"/>
  <c r="AU28" i="4" s="1"/>
  <c r="AD28" i="4"/>
  <c r="AT28" i="4" s="1"/>
  <c r="BG28" i="4" s="1"/>
  <c r="AE27" i="4"/>
  <c r="AU27" i="4" s="1"/>
  <c r="AD27" i="4"/>
  <c r="AT27" i="4" s="1"/>
  <c r="BG27" i="4" s="1"/>
  <c r="AE26" i="4"/>
  <c r="AU26" i="4" s="1"/>
  <c r="AD26" i="4"/>
  <c r="AT26" i="4" s="1"/>
  <c r="BG26" i="4" s="1"/>
  <c r="AE25" i="4"/>
  <c r="AU25" i="4" s="1"/>
  <c r="AD25" i="4"/>
  <c r="AT25" i="4" s="1"/>
  <c r="BG25" i="4" s="1"/>
  <c r="AE24" i="4"/>
  <c r="AU24" i="4" s="1"/>
  <c r="AD24" i="4"/>
  <c r="AT24" i="4" s="1"/>
  <c r="BG24" i="4" s="1"/>
  <c r="AE23" i="4"/>
  <c r="AU23" i="4" s="1"/>
  <c r="AD23" i="4"/>
  <c r="AT23" i="4" s="1"/>
  <c r="BG23" i="4" s="1"/>
  <c r="AE22" i="4"/>
  <c r="AU22" i="4" s="1"/>
  <c r="AD22" i="4"/>
  <c r="AT22" i="4" s="1"/>
  <c r="BG22" i="4" s="1"/>
  <c r="AE21" i="4"/>
  <c r="AU21" i="4" s="1"/>
  <c r="AD21" i="4"/>
  <c r="AT21" i="4" s="1"/>
  <c r="BG21" i="4" s="1"/>
  <c r="AE20" i="4"/>
  <c r="AU20" i="4" s="1"/>
  <c r="AD20" i="4"/>
  <c r="AT20" i="4" s="1"/>
  <c r="BG20" i="4" s="1"/>
  <c r="AE19" i="4"/>
  <c r="AU19" i="4" s="1"/>
  <c r="AD19" i="4"/>
  <c r="AT19" i="4" s="1"/>
  <c r="BG19" i="4" s="1"/>
  <c r="AE18" i="4"/>
  <c r="AU18" i="4" s="1"/>
  <c r="AD18" i="4"/>
  <c r="AT18" i="4" s="1"/>
  <c r="BG18" i="4" s="1"/>
  <c r="AE17" i="4"/>
  <c r="AU17" i="4" s="1"/>
  <c r="AD17" i="4"/>
  <c r="AT17" i="4" s="1"/>
  <c r="BG17" i="4" s="1"/>
  <c r="AE16" i="4"/>
  <c r="AU16" i="4" s="1"/>
  <c r="AD16" i="4"/>
  <c r="AT16" i="4" s="1"/>
  <c r="BG16" i="4" s="1"/>
  <c r="AE15" i="4"/>
  <c r="AU15" i="4" s="1"/>
  <c r="AD15" i="4"/>
  <c r="AT15" i="4" s="1"/>
  <c r="BG15" i="4" s="1"/>
  <c r="AE14" i="4"/>
  <c r="AU14" i="4" s="1"/>
  <c r="AD14" i="4"/>
  <c r="AT14" i="4" s="1"/>
  <c r="BG14" i="4" s="1"/>
  <c r="AE13" i="4"/>
  <c r="AU13" i="4" s="1"/>
  <c r="AD13" i="4"/>
  <c r="AT13" i="4" s="1"/>
  <c r="BG13" i="4" s="1"/>
  <c r="AE12" i="4"/>
  <c r="AU12" i="4" s="1"/>
  <c r="AD12" i="4"/>
  <c r="AT12" i="4" s="1"/>
  <c r="BG12" i="4" s="1"/>
  <c r="AE11" i="4"/>
  <c r="AU11" i="4" s="1"/>
  <c r="AD11" i="4"/>
  <c r="AT11" i="4" s="1"/>
  <c r="BG11" i="4" s="1"/>
  <c r="AC50" i="4"/>
  <c r="AS50" i="4" s="1"/>
  <c r="AB50" i="4"/>
  <c r="AR50" i="4" s="1"/>
  <c r="BF50" i="4" s="1"/>
  <c r="AC49" i="4"/>
  <c r="AS49" i="4" s="1"/>
  <c r="AB49" i="4"/>
  <c r="AR49" i="4" s="1"/>
  <c r="BF49" i="4" s="1"/>
  <c r="AC48" i="4"/>
  <c r="AS48" i="4" s="1"/>
  <c r="AB48" i="4"/>
  <c r="AR48" i="4" s="1"/>
  <c r="BF48" i="4" s="1"/>
  <c r="AC47" i="4"/>
  <c r="AS47" i="4" s="1"/>
  <c r="AB47" i="4"/>
  <c r="AR47" i="4" s="1"/>
  <c r="BF47" i="4" s="1"/>
  <c r="AC46" i="4"/>
  <c r="AS46" i="4" s="1"/>
  <c r="AB46" i="4"/>
  <c r="AR46" i="4" s="1"/>
  <c r="BF46" i="4" s="1"/>
  <c r="BN46" i="4" s="1"/>
  <c r="AC45" i="4"/>
  <c r="AS45" i="4" s="1"/>
  <c r="AB45" i="4"/>
  <c r="AR45" i="4" s="1"/>
  <c r="BF45" i="4" s="1"/>
  <c r="BN45" i="4" s="1"/>
  <c r="AC44" i="4"/>
  <c r="AS44" i="4" s="1"/>
  <c r="AB44" i="4"/>
  <c r="AR44" i="4" s="1"/>
  <c r="BF44" i="4" s="1"/>
  <c r="BN44" i="4" s="1"/>
  <c r="AC43" i="4"/>
  <c r="AS43" i="4" s="1"/>
  <c r="AB43" i="4"/>
  <c r="AR43" i="4" s="1"/>
  <c r="BF43" i="4" s="1"/>
  <c r="AC42" i="4"/>
  <c r="AS42" i="4" s="1"/>
  <c r="AB42" i="4"/>
  <c r="AR42" i="4" s="1"/>
  <c r="BF42" i="4" s="1"/>
  <c r="AC41" i="4"/>
  <c r="AS41" i="4" s="1"/>
  <c r="AB41" i="4"/>
  <c r="AR41" i="4" s="1"/>
  <c r="BF41" i="4" s="1"/>
  <c r="AC40" i="4"/>
  <c r="AS40" i="4" s="1"/>
  <c r="AB40" i="4"/>
  <c r="AR40" i="4" s="1"/>
  <c r="BF40" i="4" s="1"/>
  <c r="BN40" i="4" s="1"/>
  <c r="AC39" i="4"/>
  <c r="AS39" i="4" s="1"/>
  <c r="AB39" i="4"/>
  <c r="AR39" i="4" s="1"/>
  <c r="BF39" i="4" s="1"/>
  <c r="BN39" i="4" s="1"/>
  <c r="AC38" i="4"/>
  <c r="AS38" i="4" s="1"/>
  <c r="AB38" i="4"/>
  <c r="AR38" i="4" s="1"/>
  <c r="BF38" i="4" s="1"/>
  <c r="BN38" i="4" s="1"/>
  <c r="AC37" i="4"/>
  <c r="AS37" i="4" s="1"/>
  <c r="AB37" i="4"/>
  <c r="AR37" i="4" s="1"/>
  <c r="BF37" i="4" s="1"/>
  <c r="BN37" i="4" s="1"/>
  <c r="AC36" i="4"/>
  <c r="AS36" i="4" s="1"/>
  <c r="AB36" i="4"/>
  <c r="AR36" i="4" s="1"/>
  <c r="BF36" i="4" s="1"/>
  <c r="AC35" i="4"/>
  <c r="AS35" i="4" s="1"/>
  <c r="AB35" i="4"/>
  <c r="AR35" i="4" s="1"/>
  <c r="BF35" i="4" s="1"/>
  <c r="AC34" i="4"/>
  <c r="AS34" i="4" s="1"/>
  <c r="AB34" i="4"/>
  <c r="AR34" i="4" s="1"/>
  <c r="BF34" i="4" s="1"/>
  <c r="BN34" i="4" s="1"/>
  <c r="AC33" i="4"/>
  <c r="AS33" i="4" s="1"/>
  <c r="AB33" i="4"/>
  <c r="AR33" i="4" s="1"/>
  <c r="BF33" i="4" s="1"/>
  <c r="BN33" i="4" s="1"/>
  <c r="AC32" i="4"/>
  <c r="AS32" i="4" s="1"/>
  <c r="AB32" i="4"/>
  <c r="AR32" i="4" s="1"/>
  <c r="BF32" i="4" s="1"/>
  <c r="BN32" i="4" s="1"/>
  <c r="AC31" i="4"/>
  <c r="AS31" i="4" s="1"/>
  <c r="AB31" i="4"/>
  <c r="AR31" i="4" s="1"/>
  <c r="BF31" i="4" s="1"/>
  <c r="AC30" i="4"/>
  <c r="AS30" i="4" s="1"/>
  <c r="AB30" i="4"/>
  <c r="AR30" i="4" s="1"/>
  <c r="BF30" i="4" s="1"/>
  <c r="AC29" i="4"/>
  <c r="AS29" i="4" s="1"/>
  <c r="AB29" i="4"/>
  <c r="AR29" i="4" s="1"/>
  <c r="BF29" i="4" s="1"/>
  <c r="AC28" i="4"/>
  <c r="AS28" i="4" s="1"/>
  <c r="AB28" i="4"/>
  <c r="AR28" i="4" s="1"/>
  <c r="BF28" i="4" s="1"/>
  <c r="AC27" i="4"/>
  <c r="AS27" i="4" s="1"/>
  <c r="AB27" i="4"/>
  <c r="AR27" i="4" s="1"/>
  <c r="BF27" i="4" s="1"/>
  <c r="BN27" i="4" s="1"/>
  <c r="AC26" i="4"/>
  <c r="AS26" i="4" s="1"/>
  <c r="AB26" i="4"/>
  <c r="AR26" i="4" s="1"/>
  <c r="BF26" i="4" s="1"/>
  <c r="BN26" i="4" s="1"/>
  <c r="AC25" i="4"/>
  <c r="AS25" i="4" s="1"/>
  <c r="AB25" i="4"/>
  <c r="AR25" i="4" s="1"/>
  <c r="BF25" i="4" s="1"/>
  <c r="AC24" i="4"/>
  <c r="AS24" i="4" s="1"/>
  <c r="AB24" i="4"/>
  <c r="AR24" i="4" s="1"/>
  <c r="BF24" i="4" s="1"/>
  <c r="AC23" i="4"/>
  <c r="AS23" i="4" s="1"/>
  <c r="AB23" i="4"/>
  <c r="AR23" i="4" s="1"/>
  <c r="BF23" i="4" s="1"/>
  <c r="AC22" i="4"/>
  <c r="AS22" i="4" s="1"/>
  <c r="AB22" i="4"/>
  <c r="AR22" i="4" s="1"/>
  <c r="BF22" i="4" s="1"/>
  <c r="BN22" i="4" s="1"/>
  <c r="AC21" i="4"/>
  <c r="AS21" i="4" s="1"/>
  <c r="AB21" i="4"/>
  <c r="AR21" i="4" s="1"/>
  <c r="BF21" i="4" s="1"/>
  <c r="BN21" i="4" s="1"/>
  <c r="AC20" i="4"/>
  <c r="AS20" i="4" s="1"/>
  <c r="AB20" i="4"/>
  <c r="AR20" i="4" s="1"/>
  <c r="BF20" i="4" s="1"/>
  <c r="AC19" i="4"/>
  <c r="AS19" i="4" s="1"/>
  <c r="AB19" i="4"/>
  <c r="AR19" i="4" s="1"/>
  <c r="BF19" i="4" s="1"/>
  <c r="AC18" i="4"/>
  <c r="AS18" i="4" s="1"/>
  <c r="AB18" i="4"/>
  <c r="AR18" i="4" s="1"/>
  <c r="BF18" i="4" s="1"/>
  <c r="AC17" i="4"/>
  <c r="AS17" i="4" s="1"/>
  <c r="AB17" i="4"/>
  <c r="AR17" i="4" s="1"/>
  <c r="BF17" i="4" s="1"/>
  <c r="AC16" i="4"/>
  <c r="AS16" i="4" s="1"/>
  <c r="AB16" i="4"/>
  <c r="AR16" i="4" s="1"/>
  <c r="BF16" i="4" s="1"/>
  <c r="AC15" i="4"/>
  <c r="AS15" i="4" s="1"/>
  <c r="AB15" i="4"/>
  <c r="AR15" i="4" s="1"/>
  <c r="BF15" i="4" s="1"/>
  <c r="BN15" i="4" s="1"/>
  <c r="AC14" i="4"/>
  <c r="AS14" i="4" s="1"/>
  <c r="AB14" i="4"/>
  <c r="AR14" i="4" s="1"/>
  <c r="BF14" i="4" s="1"/>
  <c r="AC13" i="4"/>
  <c r="AS13" i="4" s="1"/>
  <c r="AB13" i="4"/>
  <c r="AR13" i="4" s="1"/>
  <c r="BF13" i="4" s="1"/>
  <c r="AC12" i="4"/>
  <c r="AS12" i="4" s="1"/>
  <c r="AB12" i="4"/>
  <c r="AR12" i="4" s="1"/>
  <c r="BF12" i="4" s="1"/>
  <c r="AC11" i="4"/>
  <c r="AS11" i="4" s="1"/>
  <c r="AB11" i="4"/>
  <c r="AR11" i="4" s="1"/>
  <c r="BF11" i="4" s="1"/>
  <c r="AA50" i="4"/>
  <c r="AQ50" i="4" s="1"/>
  <c r="Z50" i="4"/>
  <c r="AP50" i="4" s="1"/>
  <c r="BE50" i="4" s="1"/>
  <c r="BM50" i="4" s="1"/>
  <c r="AA49" i="4"/>
  <c r="AQ49" i="4" s="1"/>
  <c r="Z49" i="4"/>
  <c r="AP49" i="4" s="1"/>
  <c r="BE49" i="4" s="1"/>
  <c r="BM49" i="4" s="1"/>
  <c r="AA48" i="4"/>
  <c r="AQ48" i="4" s="1"/>
  <c r="Z48" i="4"/>
  <c r="AP48" i="4" s="1"/>
  <c r="BE48" i="4" s="1"/>
  <c r="BM48" i="4" s="1"/>
  <c r="AA47" i="4"/>
  <c r="AQ47" i="4" s="1"/>
  <c r="Z47" i="4"/>
  <c r="AP47" i="4" s="1"/>
  <c r="BE47" i="4" s="1"/>
  <c r="BM47" i="4" s="1"/>
  <c r="AA46" i="4"/>
  <c r="AQ46" i="4" s="1"/>
  <c r="Z46" i="4"/>
  <c r="AP46" i="4" s="1"/>
  <c r="BE46" i="4" s="1"/>
  <c r="BM46" i="4" s="1"/>
  <c r="AA45" i="4"/>
  <c r="AQ45" i="4" s="1"/>
  <c r="Z45" i="4"/>
  <c r="AP45" i="4" s="1"/>
  <c r="BE45" i="4" s="1"/>
  <c r="BM45" i="4" s="1"/>
  <c r="AA44" i="4"/>
  <c r="AQ44" i="4" s="1"/>
  <c r="Z44" i="4"/>
  <c r="AP44" i="4" s="1"/>
  <c r="BE44" i="4" s="1"/>
  <c r="BM44" i="4" s="1"/>
  <c r="AA43" i="4"/>
  <c r="AQ43" i="4" s="1"/>
  <c r="Z43" i="4"/>
  <c r="AP43" i="4" s="1"/>
  <c r="BE43" i="4" s="1"/>
  <c r="BM43" i="4" s="1"/>
  <c r="AA42" i="4"/>
  <c r="AQ42" i="4" s="1"/>
  <c r="Z42" i="4"/>
  <c r="AP42" i="4" s="1"/>
  <c r="BE42" i="4" s="1"/>
  <c r="BM42" i="4" s="1"/>
  <c r="AA41" i="4"/>
  <c r="AQ41" i="4" s="1"/>
  <c r="Z41" i="4"/>
  <c r="AP41" i="4" s="1"/>
  <c r="BE41" i="4" s="1"/>
  <c r="BM41" i="4" s="1"/>
  <c r="AA40" i="4"/>
  <c r="AQ40" i="4" s="1"/>
  <c r="Z40" i="4"/>
  <c r="AP40" i="4" s="1"/>
  <c r="BE40" i="4" s="1"/>
  <c r="BM40" i="4" s="1"/>
  <c r="AA39" i="4"/>
  <c r="AQ39" i="4" s="1"/>
  <c r="Z39" i="4"/>
  <c r="AP39" i="4" s="1"/>
  <c r="BE39" i="4" s="1"/>
  <c r="BM39" i="4" s="1"/>
  <c r="AA38" i="4"/>
  <c r="AQ38" i="4" s="1"/>
  <c r="Z38" i="4"/>
  <c r="AP38" i="4" s="1"/>
  <c r="BE38" i="4" s="1"/>
  <c r="BM38" i="4" s="1"/>
  <c r="AA37" i="4"/>
  <c r="AQ37" i="4" s="1"/>
  <c r="Z37" i="4"/>
  <c r="AP37" i="4" s="1"/>
  <c r="BE37" i="4" s="1"/>
  <c r="BM37" i="4" s="1"/>
  <c r="AA36" i="4"/>
  <c r="AQ36" i="4" s="1"/>
  <c r="Z36" i="4"/>
  <c r="AP36" i="4" s="1"/>
  <c r="BE36" i="4" s="1"/>
  <c r="BM36" i="4" s="1"/>
  <c r="AA35" i="4"/>
  <c r="AQ35" i="4" s="1"/>
  <c r="Z35" i="4"/>
  <c r="AP35" i="4" s="1"/>
  <c r="BE35" i="4" s="1"/>
  <c r="BM35" i="4" s="1"/>
  <c r="AA34" i="4"/>
  <c r="AQ34" i="4" s="1"/>
  <c r="Z34" i="4"/>
  <c r="AP34" i="4" s="1"/>
  <c r="BE34" i="4" s="1"/>
  <c r="BM34" i="4" s="1"/>
  <c r="AA33" i="4"/>
  <c r="AQ33" i="4" s="1"/>
  <c r="Z33" i="4"/>
  <c r="AP33" i="4" s="1"/>
  <c r="BE33" i="4" s="1"/>
  <c r="BM33" i="4" s="1"/>
  <c r="AA32" i="4"/>
  <c r="AQ32" i="4" s="1"/>
  <c r="Z32" i="4"/>
  <c r="AP32" i="4" s="1"/>
  <c r="BE32" i="4" s="1"/>
  <c r="BM32" i="4" s="1"/>
  <c r="AA31" i="4"/>
  <c r="AQ31" i="4" s="1"/>
  <c r="Z31" i="4"/>
  <c r="AP31" i="4" s="1"/>
  <c r="BE31" i="4" s="1"/>
  <c r="BM31" i="4" s="1"/>
  <c r="AA30" i="4"/>
  <c r="AQ30" i="4" s="1"/>
  <c r="Z30" i="4"/>
  <c r="AP30" i="4" s="1"/>
  <c r="BE30" i="4" s="1"/>
  <c r="BM30" i="4" s="1"/>
  <c r="AA29" i="4"/>
  <c r="AQ29" i="4" s="1"/>
  <c r="Z29" i="4"/>
  <c r="AP29" i="4" s="1"/>
  <c r="BE29" i="4" s="1"/>
  <c r="BM29" i="4" s="1"/>
  <c r="AA28" i="4"/>
  <c r="AQ28" i="4" s="1"/>
  <c r="Z28" i="4"/>
  <c r="AP28" i="4" s="1"/>
  <c r="BE28" i="4" s="1"/>
  <c r="BM28" i="4" s="1"/>
  <c r="AA27" i="4"/>
  <c r="AQ27" i="4" s="1"/>
  <c r="Z27" i="4"/>
  <c r="AP27" i="4" s="1"/>
  <c r="BE27" i="4" s="1"/>
  <c r="BM27" i="4" s="1"/>
  <c r="AA26" i="4"/>
  <c r="AQ26" i="4" s="1"/>
  <c r="Z26" i="4"/>
  <c r="AP26" i="4" s="1"/>
  <c r="BE26" i="4" s="1"/>
  <c r="BM26" i="4" s="1"/>
  <c r="AA25" i="4"/>
  <c r="AQ25" i="4" s="1"/>
  <c r="Z25" i="4"/>
  <c r="AP25" i="4" s="1"/>
  <c r="BE25" i="4" s="1"/>
  <c r="BM25" i="4" s="1"/>
  <c r="AA24" i="4"/>
  <c r="AQ24" i="4" s="1"/>
  <c r="Z24" i="4"/>
  <c r="AP24" i="4" s="1"/>
  <c r="BE24" i="4" s="1"/>
  <c r="BM24" i="4" s="1"/>
  <c r="AA23" i="4"/>
  <c r="AQ23" i="4" s="1"/>
  <c r="Z23" i="4"/>
  <c r="AP23" i="4" s="1"/>
  <c r="BE23" i="4" s="1"/>
  <c r="BM23" i="4" s="1"/>
  <c r="AA22" i="4"/>
  <c r="AQ22" i="4" s="1"/>
  <c r="Z22" i="4"/>
  <c r="AP22" i="4" s="1"/>
  <c r="BE22" i="4" s="1"/>
  <c r="BM22" i="4" s="1"/>
  <c r="AA21" i="4"/>
  <c r="AQ21" i="4" s="1"/>
  <c r="Z21" i="4"/>
  <c r="AP21" i="4" s="1"/>
  <c r="BE21" i="4" s="1"/>
  <c r="BM21" i="4" s="1"/>
  <c r="AA20" i="4"/>
  <c r="AQ20" i="4" s="1"/>
  <c r="Z20" i="4"/>
  <c r="AP20" i="4" s="1"/>
  <c r="BE20" i="4" s="1"/>
  <c r="BM20" i="4" s="1"/>
  <c r="AA19" i="4"/>
  <c r="AQ19" i="4" s="1"/>
  <c r="Z19" i="4"/>
  <c r="AP19" i="4" s="1"/>
  <c r="BE19" i="4" s="1"/>
  <c r="BM19" i="4" s="1"/>
  <c r="AA18" i="4"/>
  <c r="AQ18" i="4" s="1"/>
  <c r="Z18" i="4"/>
  <c r="AP18" i="4" s="1"/>
  <c r="BE18" i="4" s="1"/>
  <c r="BM18" i="4" s="1"/>
  <c r="AA17" i="4"/>
  <c r="AQ17" i="4" s="1"/>
  <c r="Z17" i="4"/>
  <c r="AP17" i="4" s="1"/>
  <c r="BE17" i="4" s="1"/>
  <c r="BM17" i="4" s="1"/>
  <c r="AA16" i="4"/>
  <c r="AQ16" i="4" s="1"/>
  <c r="Z16" i="4"/>
  <c r="AP16" i="4" s="1"/>
  <c r="BE16" i="4" s="1"/>
  <c r="BM16" i="4" s="1"/>
  <c r="AA15" i="4"/>
  <c r="AQ15" i="4" s="1"/>
  <c r="Z15" i="4"/>
  <c r="AP15" i="4" s="1"/>
  <c r="BE15" i="4" s="1"/>
  <c r="BM15" i="4" s="1"/>
  <c r="AA14" i="4"/>
  <c r="AQ14" i="4" s="1"/>
  <c r="Z14" i="4"/>
  <c r="AP14" i="4" s="1"/>
  <c r="BE14" i="4" s="1"/>
  <c r="BM14" i="4" s="1"/>
  <c r="AA13" i="4"/>
  <c r="AQ13" i="4" s="1"/>
  <c r="Z13" i="4"/>
  <c r="AP13" i="4" s="1"/>
  <c r="BE13" i="4" s="1"/>
  <c r="BM13" i="4" s="1"/>
  <c r="AA12" i="4"/>
  <c r="AQ12" i="4" s="1"/>
  <c r="Z12" i="4"/>
  <c r="AP12" i="4" s="1"/>
  <c r="BE12" i="4" s="1"/>
  <c r="BM12" i="4" s="1"/>
  <c r="AA11" i="4"/>
  <c r="AQ11" i="4" s="1"/>
  <c r="Z11" i="4"/>
  <c r="AP11" i="4" s="1"/>
  <c r="BE11" i="4" s="1"/>
  <c r="BM11" i="4" s="1"/>
  <c r="Y12" i="4"/>
  <c r="AO12" i="4" s="1"/>
  <c r="Y13" i="4"/>
  <c r="AO13" i="4" s="1"/>
  <c r="Y14" i="4"/>
  <c r="AO14" i="4" s="1"/>
  <c r="Y15" i="4"/>
  <c r="AO15" i="4" s="1"/>
  <c r="Y16" i="4"/>
  <c r="AO16" i="4" s="1"/>
  <c r="Y17" i="4"/>
  <c r="AO17" i="4" s="1"/>
  <c r="Y18" i="4"/>
  <c r="AO18" i="4" s="1"/>
  <c r="Y19" i="4"/>
  <c r="AO19" i="4" s="1"/>
  <c r="Y20" i="4"/>
  <c r="AO20" i="4" s="1"/>
  <c r="Y21" i="4"/>
  <c r="AO21" i="4" s="1"/>
  <c r="Y22" i="4"/>
  <c r="AO22" i="4" s="1"/>
  <c r="Y23" i="4"/>
  <c r="AO23" i="4" s="1"/>
  <c r="Y24" i="4"/>
  <c r="AO24" i="4" s="1"/>
  <c r="Y25" i="4"/>
  <c r="AO25" i="4" s="1"/>
  <c r="Y26" i="4"/>
  <c r="AO26" i="4" s="1"/>
  <c r="Y27" i="4"/>
  <c r="AO27" i="4" s="1"/>
  <c r="Y28" i="4"/>
  <c r="AO28" i="4" s="1"/>
  <c r="Y29" i="4"/>
  <c r="AO29" i="4" s="1"/>
  <c r="Y30" i="4"/>
  <c r="AO30" i="4" s="1"/>
  <c r="Y31" i="4"/>
  <c r="AO31" i="4" s="1"/>
  <c r="Y32" i="4"/>
  <c r="AO32" i="4" s="1"/>
  <c r="Y33" i="4"/>
  <c r="AO33" i="4" s="1"/>
  <c r="Y34" i="4"/>
  <c r="AO34" i="4" s="1"/>
  <c r="Y35" i="4"/>
  <c r="AO35" i="4" s="1"/>
  <c r="Y36" i="4"/>
  <c r="AO36" i="4" s="1"/>
  <c r="Y37" i="4"/>
  <c r="AO37" i="4" s="1"/>
  <c r="Y38" i="4"/>
  <c r="AO38" i="4" s="1"/>
  <c r="Y39" i="4"/>
  <c r="AO39" i="4" s="1"/>
  <c r="Y40" i="4"/>
  <c r="AO40" i="4" s="1"/>
  <c r="Y41" i="4"/>
  <c r="AO41" i="4" s="1"/>
  <c r="Y42" i="4"/>
  <c r="AO42" i="4" s="1"/>
  <c r="Y43" i="4"/>
  <c r="AO43" i="4" s="1"/>
  <c r="Y44" i="4"/>
  <c r="AO44" i="4" s="1"/>
  <c r="Y45" i="4"/>
  <c r="AO45" i="4" s="1"/>
  <c r="Y46" i="4"/>
  <c r="AO46" i="4" s="1"/>
  <c r="Y47" i="4"/>
  <c r="AO47" i="4" s="1"/>
  <c r="Y48" i="4"/>
  <c r="AO48" i="4" s="1"/>
  <c r="Y49" i="4"/>
  <c r="AO49" i="4" s="1"/>
  <c r="Y50" i="4"/>
  <c r="AO50" i="4" s="1"/>
  <c r="Y11" i="4"/>
  <c r="AO11" i="4" s="1"/>
  <c r="X12" i="4"/>
  <c r="AN12" i="4" s="1"/>
  <c r="BD12" i="4" s="1"/>
  <c r="BL12" i="4" s="1"/>
  <c r="L6" i="1" s="1"/>
  <c r="X13" i="4"/>
  <c r="AN13" i="4" s="1"/>
  <c r="BD13" i="4" s="1"/>
  <c r="BL13" i="4" s="1"/>
  <c r="L7" i="1" s="1"/>
  <c r="X14" i="4"/>
  <c r="AN14" i="4" s="1"/>
  <c r="BD14" i="4" s="1"/>
  <c r="BL14" i="4" s="1"/>
  <c r="L8" i="1" s="1"/>
  <c r="X15" i="4"/>
  <c r="AN15" i="4" s="1"/>
  <c r="X16" i="4"/>
  <c r="AN16" i="4" s="1"/>
  <c r="X17" i="4"/>
  <c r="AN17" i="4" s="1"/>
  <c r="X18" i="4"/>
  <c r="AN18" i="4" s="1"/>
  <c r="X19" i="4"/>
  <c r="AN19" i="4" s="1"/>
  <c r="X20" i="4"/>
  <c r="AN20" i="4" s="1"/>
  <c r="BD20" i="4" s="1"/>
  <c r="BL20" i="4" s="1"/>
  <c r="L14" i="1" s="1"/>
  <c r="X21" i="4"/>
  <c r="AN21" i="4" s="1"/>
  <c r="X22" i="4"/>
  <c r="AN22" i="4" s="1"/>
  <c r="BD22" i="4" s="1"/>
  <c r="BL22" i="4" s="1"/>
  <c r="L16" i="1" s="1"/>
  <c r="X23" i="4"/>
  <c r="AN23" i="4" s="1"/>
  <c r="X24" i="4"/>
  <c r="AN24" i="4" s="1"/>
  <c r="BD24" i="4" s="1"/>
  <c r="BL24" i="4" s="1"/>
  <c r="L18" i="1" s="1"/>
  <c r="X25" i="4"/>
  <c r="AN25" i="4" s="1"/>
  <c r="BD25" i="4" s="1"/>
  <c r="BL25" i="4" s="1"/>
  <c r="L19" i="1" s="1"/>
  <c r="X26" i="4"/>
  <c r="AN26" i="4" s="1"/>
  <c r="BD26" i="4" s="1"/>
  <c r="BL26" i="4" s="1"/>
  <c r="L20" i="1" s="1"/>
  <c r="X27" i="4"/>
  <c r="AN27" i="4" s="1"/>
  <c r="X28" i="4"/>
  <c r="AN28" i="4" s="1"/>
  <c r="X29" i="4"/>
  <c r="AN29" i="4" s="1"/>
  <c r="X30" i="4"/>
  <c r="AN30" i="4" s="1"/>
  <c r="X31" i="4"/>
  <c r="AN31" i="4" s="1"/>
  <c r="X32" i="4"/>
  <c r="AN32" i="4" s="1"/>
  <c r="BD32" i="4" s="1"/>
  <c r="BL32" i="4" s="1"/>
  <c r="L26" i="1" s="1"/>
  <c r="X33" i="4"/>
  <c r="AN33" i="4" s="1"/>
  <c r="X34" i="4"/>
  <c r="AN34" i="4" s="1"/>
  <c r="BD34" i="4" s="1"/>
  <c r="BL34" i="4" s="1"/>
  <c r="L28" i="1" s="1"/>
  <c r="X35" i="4"/>
  <c r="AN35" i="4" s="1"/>
  <c r="X36" i="4"/>
  <c r="AN36" i="4" s="1"/>
  <c r="BD36" i="4" s="1"/>
  <c r="BL36" i="4" s="1"/>
  <c r="L30" i="1" s="1"/>
  <c r="X37" i="4"/>
  <c r="AN37" i="4" s="1"/>
  <c r="BD37" i="4" s="1"/>
  <c r="BL37" i="4" s="1"/>
  <c r="L31" i="1" s="1"/>
  <c r="X38" i="4"/>
  <c r="AN38" i="4" s="1"/>
  <c r="BD38" i="4" s="1"/>
  <c r="BL38" i="4" s="1"/>
  <c r="L32" i="1" s="1"/>
  <c r="X39" i="4"/>
  <c r="AN39" i="4" s="1"/>
  <c r="X40" i="4"/>
  <c r="AN40" i="4" s="1"/>
  <c r="X41" i="4"/>
  <c r="AN41" i="4" s="1"/>
  <c r="X42" i="4"/>
  <c r="AN42" i="4" s="1"/>
  <c r="X43" i="4"/>
  <c r="AN43" i="4" s="1"/>
  <c r="X44" i="4"/>
  <c r="AN44" i="4" s="1"/>
  <c r="BD44" i="4" s="1"/>
  <c r="BL44" i="4" s="1"/>
  <c r="L38" i="1" s="1"/>
  <c r="X45" i="4"/>
  <c r="AN45" i="4" s="1"/>
  <c r="X46" i="4"/>
  <c r="AN46" i="4" s="1"/>
  <c r="BD46" i="4" s="1"/>
  <c r="BL46" i="4" s="1"/>
  <c r="L40" i="1" s="1"/>
  <c r="X47" i="4"/>
  <c r="AN47" i="4" s="1"/>
  <c r="X48" i="4"/>
  <c r="AN48" i="4" s="1"/>
  <c r="BD48" i="4" s="1"/>
  <c r="BL48" i="4" s="1"/>
  <c r="L42" i="1" s="1"/>
  <c r="X49" i="4"/>
  <c r="AN49" i="4" s="1"/>
  <c r="BD49" i="4" s="1"/>
  <c r="BL49" i="4" s="1"/>
  <c r="L43" i="1" s="1"/>
  <c r="X50" i="4"/>
  <c r="AN50" i="4" s="1"/>
  <c r="BD50" i="4" s="1"/>
  <c r="BL50" i="4" s="1"/>
  <c r="L44" i="1" s="1"/>
  <c r="X11" i="4"/>
  <c r="AN11" i="4" s="1"/>
  <c r="BD11" i="4" s="1"/>
  <c r="BL11" i="4" s="1"/>
  <c r="L5" i="1" s="1"/>
  <c r="J18" i="2"/>
  <c r="AC18" i="2" s="1"/>
  <c r="J19" i="2"/>
  <c r="AC19" i="2" s="1"/>
  <c r="J20" i="2"/>
  <c r="AC20" i="2" s="1"/>
  <c r="J21" i="2"/>
  <c r="AC21" i="2" s="1"/>
  <c r="J22" i="2"/>
  <c r="AC22" i="2" s="1"/>
  <c r="J23" i="2"/>
  <c r="AC23" i="2" s="1"/>
  <c r="J24" i="2"/>
  <c r="AC24" i="2" s="1"/>
  <c r="J25" i="2"/>
  <c r="AC25" i="2" s="1"/>
  <c r="J26" i="2"/>
  <c r="AC26" i="2" s="1"/>
  <c r="J27" i="2"/>
  <c r="AC27" i="2" s="1"/>
  <c r="J28" i="2"/>
  <c r="AC28" i="2" s="1"/>
  <c r="J29" i="2"/>
  <c r="AC29" i="2" s="1"/>
  <c r="J30" i="2"/>
  <c r="AC30" i="2" s="1"/>
  <c r="J31" i="2"/>
  <c r="AC31" i="2" s="1"/>
  <c r="J32" i="2"/>
  <c r="AC32" i="2" s="1"/>
  <c r="J33" i="2"/>
  <c r="AC33" i="2" s="1"/>
  <c r="J34" i="2"/>
  <c r="AC34" i="2" s="1"/>
  <c r="J35" i="2"/>
  <c r="AC35" i="2" s="1"/>
  <c r="J36" i="2"/>
  <c r="AC36" i="2" s="1"/>
  <c r="J37" i="2"/>
  <c r="AC37" i="2" s="1"/>
  <c r="J38" i="2"/>
  <c r="AC38" i="2" s="1"/>
  <c r="J39" i="2"/>
  <c r="AC39" i="2" s="1"/>
  <c r="J40" i="2"/>
  <c r="AC40" i="2" s="1"/>
  <c r="J41" i="2"/>
  <c r="AC41" i="2" s="1"/>
  <c r="J42" i="2"/>
  <c r="AC42" i="2" s="1"/>
  <c r="J43" i="2"/>
  <c r="AC43" i="2" s="1"/>
  <c r="J44" i="2"/>
  <c r="AC44" i="2" s="1"/>
  <c r="J45" i="2"/>
  <c r="AC45" i="2" s="1"/>
  <c r="J46" i="2"/>
  <c r="AC46" i="2" s="1"/>
  <c r="BD27" i="4" l="1"/>
  <c r="BL27" i="4" s="1"/>
  <c r="L21" i="1" s="1"/>
  <c r="BD39" i="4"/>
  <c r="BL39" i="4" s="1"/>
  <c r="L33" i="1" s="1"/>
  <c r="BD15" i="4"/>
  <c r="BL15" i="4" s="1"/>
  <c r="L9" i="1" s="1"/>
  <c r="BO12" i="4"/>
  <c r="BO24" i="4"/>
  <c r="BO18" i="4"/>
  <c r="BN42" i="4"/>
  <c r="BN16" i="4"/>
  <c r="BN28" i="4"/>
  <c r="BN24" i="4"/>
  <c r="BN30" i="4"/>
  <c r="BN36" i="4"/>
  <c r="BO33" i="4"/>
  <c r="BO39" i="4"/>
  <c r="BO45" i="4"/>
  <c r="BN18" i="4"/>
  <c r="BN14" i="4"/>
  <c r="BN20" i="4"/>
  <c r="BN50" i="4"/>
  <c r="BO15" i="4"/>
  <c r="BO27" i="4"/>
  <c r="BO21" i="4"/>
  <c r="BN11" i="4"/>
  <c r="BN17" i="4"/>
  <c r="BN29" i="4"/>
  <c r="BN41" i="4"/>
  <c r="BO22" i="4"/>
  <c r="BO34" i="4"/>
  <c r="BO46" i="4"/>
  <c r="BN48" i="4"/>
  <c r="BO16" i="4"/>
  <c r="BO28" i="4"/>
  <c r="BO40" i="4"/>
  <c r="BN23" i="4"/>
  <c r="BN35" i="4"/>
  <c r="BN47" i="4"/>
  <c r="BN12" i="4"/>
  <c r="BN13" i="4"/>
  <c r="BN19" i="4"/>
  <c r="BN25" i="4"/>
  <c r="BN31" i="4"/>
  <c r="BO17" i="4"/>
  <c r="BO29" i="4"/>
  <c r="BO41" i="4"/>
  <c r="BN43" i="4"/>
  <c r="BN49" i="4"/>
  <c r="BO11" i="4"/>
  <c r="BO23" i="4"/>
  <c r="BO35" i="4"/>
  <c r="BO47" i="4"/>
  <c r="BJ24" i="4"/>
  <c r="BP24" i="4" s="1"/>
  <c r="BH14" i="4"/>
  <c r="BO14" i="4" s="1"/>
  <c r="BD29" i="4"/>
  <c r="BL29" i="4" s="1"/>
  <c r="L23" i="1" s="1"/>
  <c r="BD41" i="4"/>
  <c r="BL41" i="4" s="1"/>
  <c r="L35" i="1" s="1"/>
  <c r="BD17" i="4"/>
  <c r="BL17" i="4" s="1"/>
  <c r="L11" i="1" s="1"/>
  <c r="BD40" i="4"/>
  <c r="BL40" i="4" s="1"/>
  <c r="L34" i="1" s="1"/>
  <c r="BD28" i="4"/>
  <c r="BL28" i="4" s="1"/>
  <c r="L22" i="1" s="1"/>
  <c r="BD16" i="4"/>
  <c r="BL16" i="4" s="1"/>
  <c r="L10" i="1" s="1"/>
  <c r="BD47" i="4"/>
  <c r="BL47" i="4" s="1"/>
  <c r="L41" i="1" s="1"/>
  <c r="BD35" i="4"/>
  <c r="BL35" i="4" s="1"/>
  <c r="L29" i="1" s="1"/>
  <c r="BD23" i="4"/>
  <c r="BL23" i="4" s="1"/>
  <c r="L17" i="1" s="1"/>
  <c r="BD45" i="4"/>
  <c r="BL45" i="4" s="1"/>
  <c r="L39" i="1" s="1"/>
  <c r="BD33" i="4"/>
  <c r="BL33" i="4" s="1"/>
  <c r="L27" i="1" s="1"/>
  <c r="BD21" i="4"/>
  <c r="BL21" i="4" s="1"/>
  <c r="L15" i="1" s="1"/>
  <c r="BD43" i="4"/>
  <c r="BL43" i="4" s="1"/>
  <c r="L37" i="1" s="1"/>
  <c r="BD31" i="4"/>
  <c r="BL31" i="4" s="1"/>
  <c r="L25" i="1" s="1"/>
  <c r="BD19" i="4"/>
  <c r="BL19" i="4" s="1"/>
  <c r="L13" i="1" s="1"/>
  <c r="BD42" i="4"/>
  <c r="BL42" i="4" s="1"/>
  <c r="L36" i="1" s="1"/>
  <c r="BD30" i="4"/>
  <c r="BL30" i="4" s="1"/>
  <c r="L24" i="1" s="1"/>
  <c r="BD18" i="4"/>
  <c r="BL18" i="4" s="1"/>
  <c r="L12" i="1" s="1"/>
  <c r="BN46" i="2" l="1"/>
  <c r="BH46" i="2"/>
  <c r="BF46" i="2"/>
  <c r="BE46" i="2"/>
  <c r="BB46" i="2"/>
  <c r="AZ46" i="2"/>
  <c r="AY46" i="2"/>
  <c r="AX46" i="2"/>
  <c r="AV46" i="2"/>
  <c r="AT46" i="2"/>
  <c r="AS46" i="2"/>
  <c r="AP46" i="2"/>
  <c r="AN46" i="2"/>
  <c r="BJ46" i="2"/>
  <c r="BD46" i="2"/>
  <c r="AL46" i="2"/>
  <c r="AO46" i="2"/>
  <c r="BN45" i="2"/>
  <c r="BK45" i="2"/>
  <c r="BJ45" i="2"/>
  <c r="BH45" i="2"/>
  <c r="BF45" i="2"/>
  <c r="BB45" i="2"/>
  <c r="AZ45" i="2"/>
  <c r="AY45" i="2"/>
  <c r="AV45" i="2"/>
  <c r="AT45" i="2"/>
  <c r="AP45" i="2"/>
  <c r="AN45" i="2"/>
  <c r="AM45" i="2"/>
  <c r="AL45" i="2"/>
  <c r="AS45" i="2"/>
  <c r="BN44" i="2"/>
  <c r="BK44" i="2"/>
  <c r="BH44" i="2"/>
  <c r="BF44" i="2"/>
  <c r="BB44" i="2"/>
  <c r="AZ44" i="2"/>
  <c r="AY44" i="2"/>
  <c r="AV44" i="2"/>
  <c r="AT44" i="2"/>
  <c r="AP44" i="2"/>
  <c r="AN44" i="2"/>
  <c r="AM44" i="2"/>
  <c r="BL45" i="2"/>
  <c r="BJ44" i="2"/>
  <c r="BE44" i="2"/>
  <c r="BD44" i="2"/>
  <c r="AX44" i="2"/>
  <c r="AR44" i="2"/>
  <c r="AL44" i="2"/>
  <c r="BN43" i="2"/>
  <c r="BH43" i="2"/>
  <c r="BF43" i="2"/>
  <c r="BE43" i="2"/>
  <c r="BD43" i="2"/>
  <c r="BB43" i="2"/>
  <c r="AZ43" i="2"/>
  <c r="AV43" i="2"/>
  <c r="AT43" i="2"/>
  <c r="AP43" i="2"/>
  <c r="AN43" i="2"/>
  <c r="AM43" i="2"/>
  <c r="AL43" i="2"/>
  <c r="BL43" i="2"/>
  <c r="BJ43" i="2"/>
  <c r="AY33" i="2"/>
  <c r="AR43" i="2"/>
  <c r="BN42" i="2"/>
  <c r="BL42" i="2"/>
  <c r="BK42" i="2"/>
  <c r="BJ42" i="2"/>
  <c r="BH42" i="2"/>
  <c r="BF42" i="2"/>
  <c r="BB42" i="2"/>
  <c r="AZ42" i="2"/>
  <c r="AV42" i="2"/>
  <c r="AT42" i="2"/>
  <c r="AR42" i="2"/>
  <c r="AP42" i="2"/>
  <c r="AN42" i="2"/>
  <c r="AM42" i="2"/>
  <c r="AX42" i="2"/>
  <c r="AL42" i="2"/>
  <c r="BN41" i="2"/>
  <c r="BL41" i="2"/>
  <c r="BK41" i="2"/>
  <c r="BH41" i="2"/>
  <c r="BF41" i="2"/>
  <c r="BB41" i="2"/>
  <c r="AZ41" i="2"/>
  <c r="AY41" i="2"/>
  <c r="AV41" i="2"/>
  <c r="AT41" i="2"/>
  <c r="AS41" i="2"/>
  <c r="AP41" i="2"/>
  <c r="AN41" i="2"/>
  <c r="BJ41" i="2"/>
  <c r="BE41" i="2"/>
  <c r="AX41" i="2"/>
  <c r="AR41" i="2"/>
  <c r="BN40" i="2"/>
  <c r="BL40" i="2"/>
  <c r="BH40" i="2"/>
  <c r="BF40" i="2"/>
  <c r="BB40" i="2"/>
  <c r="AZ40" i="2"/>
  <c r="AY40" i="2"/>
  <c r="AX40" i="2"/>
  <c r="AV40" i="2"/>
  <c r="AT40" i="2"/>
  <c r="AP40" i="2"/>
  <c r="AN40" i="2"/>
  <c r="AM40" i="2"/>
  <c r="BJ40" i="2"/>
  <c r="AR40" i="2"/>
  <c r="AL40" i="2"/>
  <c r="BN39" i="2"/>
  <c r="BL39" i="2"/>
  <c r="BH39" i="2"/>
  <c r="BF39" i="2"/>
  <c r="BE39" i="2"/>
  <c r="BB39" i="2"/>
  <c r="AZ39" i="2"/>
  <c r="AV39" i="2"/>
  <c r="AT39" i="2"/>
  <c r="AP39" i="2"/>
  <c r="AN39" i="2"/>
  <c r="AM39" i="2"/>
  <c r="BK39" i="2"/>
  <c r="BD39" i="2"/>
  <c r="AY39" i="2"/>
  <c r="BN38" i="2"/>
  <c r="BL38" i="2"/>
  <c r="BK38" i="2"/>
  <c r="BH38" i="2"/>
  <c r="BF38" i="2"/>
  <c r="BE38" i="2"/>
  <c r="BB38" i="2"/>
  <c r="AZ38" i="2"/>
  <c r="AY38" i="2"/>
  <c r="AX38" i="2"/>
  <c r="AV38" i="2"/>
  <c r="AT38" i="2"/>
  <c r="AS38" i="2"/>
  <c r="AP38" i="2"/>
  <c r="AN38" i="2"/>
  <c r="AM38" i="2"/>
  <c r="BJ38" i="2"/>
  <c r="BD38" i="2"/>
  <c r="AR38" i="2"/>
  <c r="AL38" i="2"/>
  <c r="BN37" i="2"/>
  <c r="BL37" i="2"/>
  <c r="BH37" i="2"/>
  <c r="BF37" i="2"/>
  <c r="BE37" i="2"/>
  <c r="BB37" i="2"/>
  <c r="AZ37" i="2"/>
  <c r="AV37" i="2"/>
  <c r="AT37" i="2"/>
  <c r="AS37" i="2"/>
  <c r="AR37" i="2"/>
  <c r="AP37" i="2"/>
  <c r="AN37" i="2"/>
  <c r="AX37" i="2"/>
  <c r="AM37" i="2"/>
  <c r="AJ37" i="2"/>
  <c r="F35" i="1" s="1"/>
  <c r="BN36" i="2"/>
  <c r="BH36" i="2"/>
  <c r="BF36" i="2"/>
  <c r="BB36" i="2"/>
  <c r="AZ36" i="2"/>
  <c r="AV36" i="2"/>
  <c r="AT36" i="2"/>
  <c r="AS36" i="2"/>
  <c r="AP36" i="2"/>
  <c r="AN36" i="2"/>
  <c r="AX26" i="2"/>
  <c r="AU36" i="2"/>
  <c r="AR36" i="2"/>
  <c r="BN35" i="2"/>
  <c r="BK35" i="2"/>
  <c r="BH35" i="2"/>
  <c r="BF35" i="2"/>
  <c r="BB35" i="2"/>
  <c r="AZ35" i="2"/>
  <c r="AY35" i="2"/>
  <c r="AX35" i="2"/>
  <c r="AV35" i="2"/>
  <c r="AU35" i="2"/>
  <c r="AT35" i="2"/>
  <c r="AP35" i="2"/>
  <c r="AN35" i="2"/>
  <c r="AM35" i="2"/>
  <c r="BM35" i="2"/>
  <c r="BJ35" i="2"/>
  <c r="BG35" i="2"/>
  <c r="BA35" i="2"/>
  <c r="AO35" i="2"/>
  <c r="AL35" i="2"/>
  <c r="BN34" i="2"/>
  <c r="BH34" i="2"/>
  <c r="BF34" i="2"/>
  <c r="BE34" i="2"/>
  <c r="BB34" i="2"/>
  <c r="AZ34" i="2"/>
  <c r="AY34" i="2"/>
  <c r="AV34" i="2"/>
  <c r="AT34" i="2"/>
  <c r="AP34" i="2"/>
  <c r="AN34" i="2"/>
  <c r="BK34" i="2"/>
  <c r="BJ34" i="2"/>
  <c r="BD34" i="2"/>
  <c r="AX34" i="2"/>
  <c r="AM34" i="2"/>
  <c r="AL34" i="2"/>
  <c r="BN33" i="2"/>
  <c r="BH33" i="2"/>
  <c r="BF33" i="2"/>
  <c r="BE33" i="2"/>
  <c r="BB33" i="2"/>
  <c r="AZ33" i="2"/>
  <c r="AV33" i="2"/>
  <c r="AT33" i="2"/>
  <c r="AP33" i="2"/>
  <c r="AN33" i="2"/>
  <c r="BD33" i="2"/>
  <c r="BN32" i="2"/>
  <c r="BK32" i="2"/>
  <c r="BJ32" i="2"/>
  <c r="BH32" i="2"/>
  <c r="BF32" i="2"/>
  <c r="BB32" i="2"/>
  <c r="AZ32" i="2"/>
  <c r="AV32" i="2"/>
  <c r="AT32" i="2"/>
  <c r="AS32" i="2"/>
  <c r="AP32" i="2"/>
  <c r="AN32" i="2"/>
  <c r="BE32" i="2"/>
  <c r="BD32" i="2"/>
  <c r="AR32" i="2"/>
  <c r="AL32" i="2"/>
  <c r="BN31" i="2"/>
  <c r="BH31" i="2"/>
  <c r="BF31" i="2"/>
  <c r="BB31" i="2"/>
  <c r="AZ31" i="2"/>
  <c r="AY31" i="2"/>
  <c r="AX31" i="2"/>
  <c r="AV31" i="2"/>
  <c r="AT31" i="2"/>
  <c r="AS31" i="2"/>
  <c r="AP31" i="2"/>
  <c r="AN31" i="2"/>
  <c r="BL31" i="2"/>
  <c r="AR31" i="2"/>
  <c r="AM31" i="2"/>
  <c r="BN30" i="2"/>
  <c r="BL30" i="2"/>
  <c r="BH30" i="2"/>
  <c r="BF30" i="2"/>
  <c r="BB30" i="2"/>
  <c r="AZ30" i="2"/>
  <c r="AV30" i="2"/>
  <c r="AT30" i="2"/>
  <c r="AP30" i="2"/>
  <c r="AN30" i="2"/>
  <c r="BK30" i="2"/>
  <c r="BJ30" i="2"/>
  <c r="BE30" i="2"/>
  <c r="BD30" i="2"/>
  <c r="AY30" i="2"/>
  <c r="AM30" i="2"/>
  <c r="BA30" i="2"/>
  <c r="BN29" i="2"/>
  <c r="BL29" i="2"/>
  <c r="BH29" i="2"/>
  <c r="BF29" i="2"/>
  <c r="BE29" i="2"/>
  <c r="BB29" i="2"/>
  <c r="AZ29" i="2"/>
  <c r="AV29" i="2"/>
  <c r="AT29" i="2"/>
  <c r="AP29" i="2"/>
  <c r="AN29" i="2"/>
  <c r="AJ29" i="2"/>
  <c r="F27" i="1" s="1"/>
  <c r="BK29" i="2"/>
  <c r="BJ29" i="2"/>
  <c r="BD29" i="2"/>
  <c r="AM29" i="2"/>
  <c r="AL29" i="2"/>
  <c r="BG29" i="2"/>
  <c r="BN28" i="2"/>
  <c r="BL28" i="2"/>
  <c r="BH28" i="2"/>
  <c r="BF28" i="2"/>
  <c r="BD28" i="2"/>
  <c r="BB28" i="2"/>
  <c r="AZ28" i="2"/>
  <c r="AV28" i="2"/>
  <c r="AT28" i="2"/>
  <c r="AP28" i="2"/>
  <c r="AN28" i="2"/>
  <c r="AM28" i="2"/>
  <c r="BE28" i="2"/>
  <c r="AX28" i="2"/>
  <c r="AL28" i="2"/>
  <c r="BN27" i="2"/>
  <c r="BL27" i="2"/>
  <c r="BH27" i="2"/>
  <c r="BF27" i="2"/>
  <c r="BB27" i="2"/>
  <c r="AZ27" i="2"/>
  <c r="AV27" i="2"/>
  <c r="AT27" i="2"/>
  <c r="AS27" i="2"/>
  <c r="AP27" i="2"/>
  <c r="AN27" i="2"/>
  <c r="AJ27" i="2"/>
  <c r="F25" i="1" s="1"/>
  <c r="BK27" i="2"/>
  <c r="BJ27" i="2"/>
  <c r="BD27" i="2"/>
  <c r="AR27" i="2"/>
  <c r="BN26" i="2"/>
  <c r="BL26" i="2"/>
  <c r="BH26" i="2"/>
  <c r="BF26" i="2"/>
  <c r="BB26" i="2"/>
  <c r="BA26" i="2"/>
  <c r="AZ26" i="2"/>
  <c r="AY26" i="2"/>
  <c r="AV26" i="2"/>
  <c r="AT26" i="2"/>
  <c r="AS26" i="2"/>
  <c r="AR26" i="2"/>
  <c r="AP26" i="2"/>
  <c r="AN26" i="2"/>
  <c r="AJ26" i="2"/>
  <c r="F24" i="1" s="1"/>
  <c r="BM26" i="2"/>
  <c r="BG26" i="2"/>
  <c r="AU26" i="2"/>
  <c r="AO26" i="2"/>
  <c r="BN25" i="2"/>
  <c r="BM25" i="2"/>
  <c r="BK25" i="2"/>
  <c r="BH25" i="2"/>
  <c r="BF25" i="2"/>
  <c r="BB25" i="2"/>
  <c r="AZ25" i="2"/>
  <c r="AY25" i="2"/>
  <c r="AX25" i="2"/>
  <c r="AV25" i="2"/>
  <c r="AT25" i="2"/>
  <c r="AP25" i="2"/>
  <c r="AO25" i="2"/>
  <c r="AN25" i="2"/>
  <c r="AJ25" i="2"/>
  <c r="F23" i="1" s="1"/>
  <c r="BJ25" i="2"/>
  <c r="BG25" i="2"/>
  <c r="BE25" i="2"/>
  <c r="BA25" i="2"/>
  <c r="AU25" i="2"/>
  <c r="AL25" i="2"/>
  <c r="BN24" i="2"/>
  <c r="BK24" i="2"/>
  <c r="BH24" i="2"/>
  <c r="BF24" i="2"/>
  <c r="BE24" i="2"/>
  <c r="BB24" i="2"/>
  <c r="AZ24" i="2"/>
  <c r="AY24" i="2"/>
  <c r="AV24" i="2"/>
  <c r="AT24" i="2"/>
  <c r="AP24" i="2"/>
  <c r="AN24" i="2"/>
  <c r="AM24" i="2"/>
  <c r="AJ24" i="2"/>
  <c r="F22" i="1" s="1"/>
  <c r="BM24" i="2"/>
  <c r="BJ24" i="2"/>
  <c r="BG24" i="2"/>
  <c r="BD24" i="2"/>
  <c r="BA24" i="2"/>
  <c r="AX24" i="2"/>
  <c r="AU24" i="2"/>
  <c r="AR24" i="2"/>
  <c r="AO24" i="2"/>
  <c r="AL24" i="2"/>
  <c r="BN23" i="2"/>
  <c r="BH23" i="2"/>
  <c r="BF23" i="2"/>
  <c r="BB23" i="2"/>
  <c r="AZ23" i="2"/>
  <c r="AY23" i="2"/>
  <c r="AX23" i="2"/>
  <c r="BC23" i="2" s="1"/>
  <c r="AV23" i="2"/>
  <c r="AT23" i="2"/>
  <c r="AS23" i="2"/>
  <c r="AP23" i="2"/>
  <c r="AN23" i="2"/>
  <c r="AJ23" i="2"/>
  <c r="F21" i="1" s="1"/>
  <c r="BM23" i="2"/>
  <c r="BJ23" i="2"/>
  <c r="BG23" i="2"/>
  <c r="BE23" i="2"/>
  <c r="BA23" i="2"/>
  <c r="AU23" i="2"/>
  <c r="AR23" i="2"/>
  <c r="AO23" i="2"/>
  <c r="AM23" i="2"/>
  <c r="AL23" i="2"/>
  <c r="BN22" i="2"/>
  <c r="BH22" i="2"/>
  <c r="BF22" i="2"/>
  <c r="BB22" i="2"/>
  <c r="AZ22" i="2"/>
  <c r="AV22" i="2"/>
  <c r="AT22" i="2"/>
  <c r="AS22" i="2"/>
  <c r="AR22" i="2"/>
  <c r="AP22" i="2"/>
  <c r="AN22" i="2"/>
  <c r="AJ22" i="2"/>
  <c r="F20" i="1" s="1"/>
  <c r="BM22" i="2"/>
  <c r="BL22" i="2"/>
  <c r="BK22" i="2"/>
  <c r="BJ22" i="2"/>
  <c r="BG22" i="2"/>
  <c r="BD22" i="2"/>
  <c r="BA22" i="2"/>
  <c r="AY22" i="2"/>
  <c r="AU22" i="2"/>
  <c r="AO22" i="2"/>
  <c r="AM22" i="2"/>
  <c r="AL22" i="2"/>
  <c r="BN21" i="2"/>
  <c r="BH21" i="2"/>
  <c r="BF21" i="2"/>
  <c r="BB21" i="2"/>
  <c r="AZ21" i="2"/>
  <c r="AV21" i="2"/>
  <c r="AT21" i="2"/>
  <c r="AR21" i="2"/>
  <c r="AP21" i="2"/>
  <c r="AO21" i="2"/>
  <c r="AN21" i="2"/>
  <c r="AM21" i="2"/>
  <c r="AJ21" i="2"/>
  <c r="F19" i="1" s="1"/>
  <c r="BM21" i="2"/>
  <c r="BL21" i="2"/>
  <c r="BK21" i="2"/>
  <c r="BJ21" i="2"/>
  <c r="BG21" i="2"/>
  <c r="BE21" i="2"/>
  <c r="BD21" i="2"/>
  <c r="BA21" i="2"/>
  <c r="AY21" i="2"/>
  <c r="AU21" i="2"/>
  <c r="AL21" i="2"/>
  <c r="BN20" i="2"/>
  <c r="BM20" i="2"/>
  <c r="BL20" i="2"/>
  <c r="BK20" i="2"/>
  <c r="BJ20" i="2"/>
  <c r="BH20" i="2"/>
  <c r="BF20" i="2"/>
  <c r="BE20" i="2"/>
  <c r="BB20" i="2"/>
  <c r="AZ20" i="2"/>
  <c r="AY20" i="2"/>
  <c r="AX20" i="2"/>
  <c r="AV20" i="2"/>
  <c r="AT20" i="2"/>
  <c r="AS20" i="2"/>
  <c r="AP20" i="2"/>
  <c r="AN20" i="2"/>
  <c r="AM20" i="2"/>
  <c r="AJ20" i="2"/>
  <c r="F18" i="1" s="1"/>
  <c r="BG20" i="2"/>
  <c r="BD20" i="2"/>
  <c r="BA20" i="2"/>
  <c r="AU20" i="2"/>
  <c r="AR20" i="2"/>
  <c r="AO20" i="2"/>
  <c r="AL20" i="2"/>
  <c r="BN19" i="2"/>
  <c r="BL19" i="2"/>
  <c r="BK19" i="2"/>
  <c r="BJ19" i="2"/>
  <c r="BH19" i="2"/>
  <c r="BF19" i="2"/>
  <c r="BE19" i="2"/>
  <c r="BD19" i="2"/>
  <c r="BB19" i="2"/>
  <c r="AZ19" i="2"/>
  <c r="AY19" i="2"/>
  <c r="AV19" i="2"/>
  <c r="AU19" i="2"/>
  <c r="AT19" i="2"/>
  <c r="AS19" i="2"/>
  <c r="AR19" i="2"/>
  <c r="AP19" i="2"/>
  <c r="AN19" i="2"/>
  <c r="AM19" i="2"/>
  <c r="AJ19" i="2"/>
  <c r="F17" i="1" s="1"/>
  <c r="BM19" i="2"/>
  <c r="BG19" i="2"/>
  <c r="BA19" i="2"/>
  <c r="AX19" i="2"/>
  <c r="AO19" i="2"/>
  <c r="AL19" i="2"/>
  <c r="BN18" i="2"/>
  <c r="BM18" i="2"/>
  <c r="BL18" i="2"/>
  <c r="BK18" i="2"/>
  <c r="BJ18" i="2"/>
  <c r="BO18" i="2" s="1"/>
  <c r="BH18" i="2"/>
  <c r="BF18" i="2"/>
  <c r="BE18" i="2"/>
  <c r="BD18" i="2"/>
  <c r="BB18" i="2"/>
  <c r="BA18" i="2"/>
  <c r="AZ18" i="2"/>
  <c r="AY18" i="2"/>
  <c r="AX18" i="2"/>
  <c r="AV18" i="2"/>
  <c r="AU18" i="2"/>
  <c r="AT18" i="2"/>
  <c r="AS18" i="2"/>
  <c r="AR18" i="2"/>
  <c r="AP18" i="2"/>
  <c r="AO18" i="2"/>
  <c r="AN18" i="2"/>
  <c r="AM18" i="2"/>
  <c r="AL18" i="2"/>
  <c r="AJ18" i="2"/>
  <c r="F16" i="1" s="1"/>
  <c r="BG18" i="2"/>
  <c r="BN17" i="2"/>
  <c r="BL17" i="2"/>
  <c r="BK17" i="2"/>
  <c r="BH17" i="2"/>
  <c r="BF17" i="2"/>
  <c r="BE17" i="2"/>
  <c r="BD17" i="2"/>
  <c r="BB17" i="2"/>
  <c r="AZ17" i="2"/>
  <c r="AY17" i="2"/>
  <c r="AV17" i="2"/>
  <c r="AT17" i="2"/>
  <c r="AS17" i="2"/>
  <c r="AP17" i="2"/>
  <c r="AN17" i="2"/>
  <c r="AM17" i="2"/>
  <c r="BJ17" i="2"/>
  <c r="AX17" i="2"/>
  <c r="AR17" i="2"/>
  <c r="AL17" i="2"/>
  <c r="J17" i="2"/>
  <c r="BN16" i="2"/>
  <c r="BL16" i="2"/>
  <c r="BK16" i="2"/>
  <c r="BJ16" i="2"/>
  <c r="BH16" i="2"/>
  <c r="BF16" i="2"/>
  <c r="BE16" i="2"/>
  <c r="BB16" i="2"/>
  <c r="AZ16" i="2"/>
  <c r="AY16" i="2"/>
  <c r="AX16" i="2"/>
  <c r="AV16" i="2"/>
  <c r="AT16" i="2"/>
  <c r="AS16" i="2"/>
  <c r="AP16" i="2"/>
  <c r="AN16" i="2"/>
  <c r="AM16" i="2"/>
  <c r="BD16" i="2"/>
  <c r="AR16" i="2"/>
  <c r="AL16" i="2"/>
  <c r="J16" i="2"/>
  <c r="BN15" i="2"/>
  <c r="BL15" i="2"/>
  <c r="BK15" i="2"/>
  <c r="BH15" i="2"/>
  <c r="BF15" i="2"/>
  <c r="BE15" i="2"/>
  <c r="BD15" i="2"/>
  <c r="BB15" i="2"/>
  <c r="AZ15" i="2"/>
  <c r="AY15" i="2"/>
  <c r="AV15" i="2"/>
  <c r="AT15" i="2"/>
  <c r="AS15" i="2"/>
  <c r="AP15" i="2"/>
  <c r="AN15" i="2"/>
  <c r="AM15" i="2"/>
  <c r="BJ15" i="2"/>
  <c r="AX15" i="2"/>
  <c r="AR15" i="2"/>
  <c r="AL15" i="2"/>
  <c r="J15" i="2"/>
  <c r="BN14" i="2"/>
  <c r="BL14" i="2"/>
  <c r="BK14" i="2"/>
  <c r="BJ14" i="2"/>
  <c r="BH14" i="2"/>
  <c r="BF14" i="2"/>
  <c r="BE14" i="2"/>
  <c r="BB14" i="2"/>
  <c r="AZ14" i="2"/>
  <c r="AY14" i="2"/>
  <c r="AX14" i="2"/>
  <c r="AV14" i="2"/>
  <c r="AT14" i="2"/>
  <c r="AS14" i="2"/>
  <c r="AP14" i="2"/>
  <c r="AN14" i="2"/>
  <c r="AM14" i="2"/>
  <c r="BD14" i="2"/>
  <c r="AR14" i="2"/>
  <c r="AL14" i="2"/>
  <c r="J14" i="2"/>
  <c r="BN13" i="2"/>
  <c r="BL13" i="2"/>
  <c r="BK13" i="2"/>
  <c r="BH13" i="2"/>
  <c r="BF13" i="2"/>
  <c r="BE13" i="2"/>
  <c r="BB13" i="2"/>
  <c r="AZ13" i="2"/>
  <c r="AY13" i="2"/>
  <c r="AX13" i="2"/>
  <c r="AV13" i="2"/>
  <c r="AT13" i="2"/>
  <c r="AS13" i="2"/>
  <c r="AP13" i="2"/>
  <c r="AN13" i="2"/>
  <c r="AM13" i="2"/>
  <c r="BJ13" i="2"/>
  <c r="BD13" i="2"/>
  <c r="AR13" i="2"/>
  <c r="AL13" i="2"/>
  <c r="J13" i="2"/>
  <c r="AJ13" i="2"/>
  <c r="F11" i="1" s="1"/>
  <c r="BN12" i="2"/>
  <c r="BL12" i="2"/>
  <c r="BK12" i="2"/>
  <c r="BH12" i="2"/>
  <c r="BF12" i="2"/>
  <c r="BE12" i="2"/>
  <c r="BB12" i="2"/>
  <c r="AZ12" i="2"/>
  <c r="AY12" i="2"/>
  <c r="AV12" i="2"/>
  <c r="AT12" i="2"/>
  <c r="AS12" i="2"/>
  <c r="AR12" i="2"/>
  <c r="AP12" i="2"/>
  <c r="AN12" i="2"/>
  <c r="AM12" i="2"/>
  <c r="BJ12" i="2"/>
  <c r="BD12" i="2"/>
  <c r="AX12" i="2"/>
  <c r="AL12" i="2"/>
  <c r="J12" i="2"/>
  <c r="AJ12" i="2"/>
  <c r="F10" i="1" s="1"/>
  <c r="BN11" i="2"/>
  <c r="BL11" i="2"/>
  <c r="BK11" i="2"/>
  <c r="BJ11" i="2"/>
  <c r="BH11" i="2"/>
  <c r="BF11" i="2"/>
  <c r="BE11" i="2"/>
  <c r="BB11" i="2"/>
  <c r="AZ11" i="2"/>
  <c r="AY11" i="2"/>
  <c r="AX11" i="2"/>
  <c r="AV11" i="2"/>
  <c r="AT11" i="2"/>
  <c r="AS11" i="2"/>
  <c r="AP11" i="2"/>
  <c r="AN11" i="2"/>
  <c r="AM11" i="2"/>
  <c r="AJ11" i="2"/>
  <c r="F9" i="1" s="1"/>
  <c r="BD11" i="2"/>
  <c r="AR11" i="2"/>
  <c r="AL11" i="2"/>
  <c r="J11" i="2"/>
  <c r="BN10" i="2"/>
  <c r="BL10" i="2"/>
  <c r="BK10" i="2"/>
  <c r="BH10" i="2"/>
  <c r="BF10" i="2"/>
  <c r="BE10" i="2"/>
  <c r="BD10" i="2"/>
  <c r="BB10" i="2"/>
  <c r="AZ10" i="2"/>
  <c r="AY10" i="2"/>
  <c r="AV10" i="2"/>
  <c r="AT10" i="2"/>
  <c r="AS10" i="2"/>
  <c r="AR10" i="2"/>
  <c r="AP10" i="2"/>
  <c r="AN10" i="2"/>
  <c r="AM10" i="2"/>
  <c r="AJ10" i="2"/>
  <c r="F8" i="1" s="1"/>
  <c r="BM10" i="2"/>
  <c r="BJ10" i="2"/>
  <c r="AX10" i="2"/>
  <c r="AL10" i="2"/>
  <c r="J10" i="2"/>
  <c r="BN9" i="2"/>
  <c r="BL9" i="2"/>
  <c r="BK9" i="2"/>
  <c r="BJ9" i="2"/>
  <c r="BH9" i="2"/>
  <c r="BF9" i="2"/>
  <c r="BE9" i="2"/>
  <c r="BD9" i="2"/>
  <c r="BB9" i="2"/>
  <c r="AZ9" i="2"/>
  <c r="AY9" i="2"/>
  <c r="AX9" i="2"/>
  <c r="AV9" i="2"/>
  <c r="AT9" i="2"/>
  <c r="AS9" i="2"/>
  <c r="AR9" i="2"/>
  <c r="AP9" i="2"/>
  <c r="AN9" i="2"/>
  <c r="AM9" i="2"/>
  <c r="AL9" i="2"/>
  <c r="AJ9" i="2"/>
  <c r="F7" i="1" s="1"/>
  <c r="J9" i="2"/>
  <c r="BN8" i="2"/>
  <c r="BL8" i="2"/>
  <c r="BK8" i="2"/>
  <c r="BH8" i="2"/>
  <c r="BF8" i="2"/>
  <c r="BE8" i="2"/>
  <c r="BD8" i="2"/>
  <c r="BB8" i="2"/>
  <c r="AZ8" i="2"/>
  <c r="AY8" i="2"/>
  <c r="AV8" i="2"/>
  <c r="AT8" i="2"/>
  <c r="AS8" i="2"/>
  <c r="AR8" i="2"/>
  <c r="AP8" i="2"/>
  <c r="AN8" i="2"/>
  <c r="AM8" i="2"/>
  <c r="AJ8" i="2"/>
  <c r="F6" i="1" s="1"/>
  <c r="BJ8" i="2"/>
  <c r="AX8" i="2"/>
  <c r="AL8" i="2"/>
  <c r="J8" i="2"/>
  <c r="BN7" i="2"/>
  <c r="BL7" i="2"/>
  <c r="BK7" i="2"/>
  <c r="BH7" i="2"/>
  <c r="BF7" i="2"/>
  <c r="BE7" i="2"/>
  <c r="BD7" i="2"/>
  <c r="BB7" i="2"/>
  <c r="AZ7" i="2"/>
  <c r="AY7" i="2"/>
  <c r="AX7" i="2"/>
  <c r="AV7" i="2"/>
  <c r="AT7" i="2"/>
  <c r="AS7" i="2"/>
  <c r="AP7" i="2"/>
  <c r="AN7" i="2"/>
  <c r="AM7" i="2"/>
  <c r="AJ7" i="2"/>
  <c r="F5" i="1" s="1"/>
  <c r="BJ7" i="2"/>
  <c r="AR7" i="2"/>
  <c r="AL7" i="2"/>
  <c r="J7" i="2"/>
  <c r="AU12" i="2" l="1"/>
  <c r="AC12" i="2"/>
  <c r="AU16" i="2"/>
  <c r="AC16" i="2"/>
  <c r="AC11" i="2"/>
  <c r="BG11" i="2" s="1"/>
  <c r="BI11" i="2" s="1"/>
  <c r="BM9" i="2"/>
  <c r="AC9" i="2"/>
  <c r="BG9" i="2" s="1"/>
  <c r="BI9" i="2" s="1"/>
  <c r="AC14" i="2"/>
  <c r="BG14" i="2" s="1"/>
  <c r="BI14" i="2" s="1"/>
  <c r="AO10" i="2"/>
  <c r="AC10" i="2"/>
  <c r="BG10" i="2" s="1"/>
  <c r="BM8" i="2"/>
  <c r="AC8" i="2"/>
  <c r="BG8" i="2" s="1"/>
  <c r="AC17" i="2"/>
  <c r="BG17" i="2" s="1"/>
  <c r="BI17" i="2" s="1"/>
  <c r="AC15" i="2"/>
  <c r="BG15" i="2" s="1"/>
  <c r="BI15" i="2" s="1"/>
  <c r="AU13" i="2"/>
  <c r="AC13" i="2"/>
  <c r="BA7" i="2"/>
  <c r="AC7" i="2"/>
  <c r="BG7" i="2" s="1"/>
  <c r="BI7" i="2" s="1"/>
  <c r="BI19" i="2"/>
  <c r="BI24" i="2"/>
  <c r="BC35" i="2"/>
  <c r="BI10" i="2"/>
  <c r="BI8" i="2"/>
  <c r="BI20" i="2"/>
  <c r="BO20" i="2"/>
  <c r="BC25" i="2"/>
  <c r="AQ19" i="2"/>
  <c r="AW23" i="2"/>
  <c r="AQ35" i="2"/>
  <c r="BC19" i="2"/>
  <c r="AW18" i="2"/>
  <c r="AW20" i="2"/>
  <c r="BC18" i="2"/>
  <c r="AQ10" i="2"/>
  <c r="AQ18" i="2"/>
  <c r="BO19" i="2"/>
  <c r="BC20" i="2"/>
  <c r="BC26" i="2"/>
  <c r="AQ21" i="2"/>
  <c r="BO22" i="2"/>
  <c r="BC24" i="2"/>
  <c r="AW22" i="2"/>
  <c r="AW19" i="2"/>
  <c r="AQ24" i="2"/>
  <c r="BI18" i="2"/>
  <c r="AU30" i="2"/>
  <c r="AO36" i="2"/>
  <c r="BG27" i="2"/>
  <c r="BM15" i="2"/>
  <c r="BM44" i="2"/>
  <c r="BI29" i="2"/>
  <c r="BM31" i="2"/>
  <c r="AW36" i="2"/>
  <c r="BG30" i="2"/>
  <c r="BI30" i="2" s="1"/>
  <c r="BA10" i="2"/>
  <c r="BC10" i="2" s="1"/>
  <c r="AO8" i="2"/>
  <c r="AQ8" i="2" s="1"/>
  <c r="BM7" i="2"/>
  <c r="BO7" i="2" s="1"/>
  <c r="AO15" i="2"/>
  <c r="AQ15" i="2" s="1"/>
  <c r="AU8" i="2"/>
  <c r="AW8" i="2" s="1"/>
  <c r="BM14" i="2"/>
  <c r="BO14" i="2" s="1"/>
  <c r="AU15" i="2"/>
  <c r="AW15" i="2" s="1"/>
  <c r="BA8" i="2"/>
  <c r="BM12" i="2"/>
  <c r="BO12" i="2" s="1"/>
  <c r="BA15" i="2"/>
  <c r="BC15" i="2" s="1"/>
  <c r="BC8" i="2"/>
  <c r="BA12" i="2"/>
  <c r="BC12" i="2" s="1"/>
  <c r="BG16" i="2"/>
  <c r="BI16" i="2" s="1"/>
  <c r="AO13" i="2"/>
  <c r="AQ13" i="2" s="1"/>
  <c r="AU10" i="2"/>
  <c r="AW10" i="2" s="1"/>
  <c r="BG12" i="2"/>
  <c r="BI12" i="2" s="1"/>
  <c r="BM16" i="2"/>
  <c r="BO16" i="2" s="1"/>
  <c r="BA17" i="2"/>
  <c r="BC17" i="2" s="1"/>
  <c r="AO11" i="2"/>
  <c r="AQ11" i="2" s="1"/>
  <c r="BO8" i="2"/>
  <c r="AO12" i="2"/>
  <c r="AQ12" i="2" s="1"/>
  <c r="AW16" i="2"/>
  <c r="BO15" i="2"/>
  <c r="AJ39" i="2"/>
  <c r="F37" i="1" s="1"/>
  <c r="BO21" i="2"/>
  <c r="BC7" i="2"/>
  <c r="AW13" i="2"/>
  <c r="AO42" i="2"/>
  <c r="AQ42" i="2" s="1"/>
  <c r="AU42" i="2"/>
  <c r="BG42" i="2"/>
  <c r="BM42" i="2"/>
  <c r="BO42" i="2" s="1"/>
  <c r="BA42" i="2"/>
  <c r="BC42" i="2" s="1"/>
  <c r="BO10" i="2"/>
  <c r="AQ22" i="2"/>
  <c r="AL36" i="2"/>
  <c r="AM36" i="2"/>
  <c r="BO9" i="2"/>
  <c r="AQ20" i="2"/>
  <c r="AQ23" i="2"/>
  <c r="BI21" i="2"/>
  <c r="AS39" i="2"/>
  <c r="AU17" i="2"/>
  <c r="AW17" i="2" s="1"/>
  <c r="BD25" i="2"/>
  <c r="BI25" i="2" s="1"/>
  <c r="AS28" i="2"/>
  <c r="AR28" i="2"/>
  <c r="AL31" i="2"/>
  <c r="AX33" i="2"/>
  <c r="AX36" i="2"/>
  <c r="BD41" i="2"/>
  <c r="BL46" i="2"/>
  <c r="BK23" i="2"/>
  <c r="BA27" i="2"/>
  <c r="AU27" i="2"/>
  <c r="AW27" i="2" s="1"/>
  <c r="BM27" i="2"/>
  <c r="BO27" i="2" s="1"/>
  <c r="AS40" i="2"/>
  <c r="AX43" i="2"/>
  <c r="AR45" i="2"/>
  <c r="AM46" i="2"/>
  <c r="AQ46" i="2" s="1"/>
  <c r="BD36" i="2"/>
  <c r="BE36" i="2"/>
  <c r="AU46" i="2"/>
  <c r="BA13" i="2"/>
  <c r="BC13" i="2" s="1"/>
  <c r="BM17" i="2"/>
  <c r="BO17" i="2" s="1"/>
  <c r="AS21" i="2"/>
  <c r="AW21" i="2" s="1"/>
  <c r="AW26" i="2"/>
  <c r="BM36" i="2"/>
  <c r="BD37" i="2"/>
  <c r="BJ39" i="2"/>
  <c r="BE40" i="2"/>
  <c r="AL41" i="2"/>
  <c r="AM41" i="2"/>
  <c r="AS43" i="2"/>
  <c r="AS44" i="2"/>
  <c r="AX45" i="2"/>
  <c r="AR46" i="2"/>
  <c r="BM29" i="2"/>
  <c r="BO29" i="2" s="1"/>
  <c r="AO29" i="2"/>
  <c r="AQ29" i="2" s="1"/>
  <c r="AU31" i="2"/>
  <c r="AW31" i="2" s="1"/>
  <c r="AO7" i="2"/>
  <c r="AQ7" i="2" s="1"/>
  <c r="AU9" i="2"/>
  <c r="AW9" i="2" s="1"/>
  <c r="BA11" i="2"/>
  <c r="BC11" i="2" s="1"/>
  <c r="AO14" i="2"/>
  <c r="AQ14" i="2" s="1"/>
  <c r="AO16" i="2"/>
  <c r="AQ16" i="2" s="1"/>
  <c r="AU29" i="2"/>
  <c r="BM30" i="2"/>
  <c r="BO30" i="2" s="1"/>
  <c r="BA36" i="2"/>
  <c r="BG36" i="2"/>
  <c r="AY36" i="2"/>
  <c r="BE22" i="2"/>
  <c r="BI22" i="2" s="1"/>
  <c r="AU44" i="2"/>
  <c r="AU11" i="2"/>
  <c r="AW11" i="2" s="1"/>
  <c r="BG13" i="2"/>
  <c r="BI13" i="2" s="1"/>
  <c r="AX22" i="2"/>
  <c r="BC22" i="2" s="1"/>
  <c r="BD23" i="2"/>
  <c r="BI23" i="2" s="1"/>
  <c r="AR25" i="2"/>
  <c r="AS25" i="2"/>
  <c r="BJ28" i="2"/>
  <c r="BK28" i="2"/>
  <c r="AL30" i="2"/>
  <c r="AJ30" i="2"/>
  <c r="F28" i="1" s="1"/>
  <c r="AM32" i="2"/>
  <c r="AY37" i="2"/>
  <c r="AL39" i="2"/>
  <c r="BD40" i="2"/>
  <c r="AY42" i="2"/>
  <c r="BK43" i="2"/>
  <c r="BA44" i="2"/>
  <c r="BC44" i="2" s="1"/>
  <c r="BL44" i="2"/>
  <c r="AW12" i="2"/>
  <c r="BM46" i="2"/>
  <c r="AS24" i="2"/>
  <c r="AW24" i="2" s="1"/>
  <c r="BA29" i="2"/>
  <c r="BG31" i="2"/>
  <c r="AM33" i="2"/>
  <c r="AL33" i="2"/>
  <c r="BK37" i="2"/>
  <c r="BJ37" i="2"/>
  <c r="BE45" i="2"/>
  <c r="BD45" i="2"/>
  <c r="BA46" i="2"/>
  <c r="BC46" i="2" s="1"/>
  <c r="AU7" i="2"/>
  <c r="AW7" i="2" s="1"/>
  <c r="AU14" i="2"/>
  <c r="AW14" i="2" s="1"/>
  <c r="BM11" i="2"/>
  <c r="BO11" i="2" s="1"/>
  <c r="BM13" i="2"/>
  <c r="BO13" i="2" s="1"/>
  <c r="BA16" i="2"/>
  <c r="BC16" i="2" s="1"/>
  <c r="BE27" i="2"/>
  <c r="BI27" i="2" s="1"/>
  <c r="AJ28" i="2"/>
  <c r="F26" i="1" s="1"/>
  <c r="AY28" i="2"/>
  <c r="AO30" i="2"/>
  <c r="AS42" i="2"/>
  <c r="AY43" i="2"/>
  <c r="AX39" i="2"/>
  <c r="AO31" i="2"/>
  <c r="AO9" i="2"/>
  <c r="AQ9" i="2" s="1"/>
  <c r="BA9" i="2"/>
  <c r="BC9" i="2" s="1"/>
  <c r="BA14" i="2"/>
  <c r="BC14" i="2" s="1"/>
  <c r="AO17" i="2"/>
  <c r="AQ17" i="2" s="1"/>
  <c r="AX21" i="2"/>
  <c r="BC21" i="2" s="1"/>
  <c r="AM25" i="2"/>
  <c r="AQ25" i="2" s="1"/>
  <c r="AL37" i="2"/>
  <c r="AR39" i="2"/>
  <c r="BK40" i="2"/>
  <c r="BG44" i="2"/>
  <c r="BI44" i="2" s="1"/>
  <c r="BG46" i="2"/>
  <c r="BI46" i="2" s="1"/>
  <c r="BK46" i="2"/>
  <c r="BE42" i="2"/>
  <c r="BD42" i="2"/>
  <c r="AX30" i="2"/>
  <c r="BC30" i="2" s="1"/>
  <c r="AK19" i="2" l="1"/>
  <c r="E17" i="1" s="1"/>
  <c r="AK20" i="2"/>
  <c r="E18" i="1" s="1"/>
  <c r="AK18" i="2"/>
  <c r="E16" i="1" s="1"/>
  <c r="BO44" i="2"/>
  <c r="BO46" i="2"/>
  <c r="AW42" i="2"/>
  <c r="AK21" i="2"/>
  <c r="E19" i="1" s="1"/>
  <c r="BA31" i="2"/>
  <c r="BC31" i="2" s="1"/>
  <c r="BI42" i="2"/>
  <c r="AK42" i="2" s="1"/>
  <c r="E40" i="1" s="1"/>
  <c r="AO44" i="2"/>
  <c r="AQ44" i="2" s="1"/>
  <c r="AO27" i="2"/>
  <c r="AW44" i="2"/>
  <c r="AK10" i="2"/>
  <c r="E8" i="1" s="1"/>
  <c r="AK8" i="2"/>
  <c r="E6" i="1" s="1"/>
  <c r="AK15" i="2"/>
  <c r="E13" i="1" s="1"/>
  <c r="AK7" i="2"/>
  <c r="E5" i="1" s="1"/>
  <c r="AK11" i="2"/>
  <c r="E9" i="1" s="1"/>
  <c r="AK13" i="2"/>
  <c r="E11" i="1" s="1"/>
  <c r="AK16" i="2"/>
  <c r="E14" i="1" s="1"/>
  <c r="AK9" i="2"/>
  <c r="E7" i="1" s="1"/>
  <c r="AK14" i="2"/>
  <c r="E12" i="1" s="1"/>
  <c r="AL27" i="2"/>
  <c r="AM27" i="2"/>
  <c r="AO45" i="2"/>
  <c r="AQ45" i="2" s="1"/>
  <c r="AU45" i="2"/>
  <c r="AW45" i="2" s="1"/>
  <c r="BM45" i="2"/>
  <c r="BO45" i="2" s="1"/>
  <c r="BG45" i="2"/>
  <c r="BI45" i="2" s="1"/>
  <c r="BA45" i="2"/>
  <c r="BC45" i="2" s="1"/>
  <c r="AR30" i="2"/>
  <c r="AS30" i="2"/>
  <c r="AK22" i="2"/>
  <c r="E20" i="1" s="1"/>
  <c r="BE35" i="2"/>
  <c r="BD35" i="2"/>
  <c r="BI35" i="2" s="1"/>
  <c r="AR34" i="2"/>
  <c r="AS34" i="2"/>
  <c r="BE26" i="2"/>
  <c r="BD26" i="2"/>
  <c r="AW25" i="2"/>
  <c r="BM38" i="2"/>
  <c r="BO38" i="2" s="1"/>
  <c r="AO38" i="2"/>
  <c r="AQ38" i="2" s="1"/>
  <c r="BA38" i="2"/>
  <c r="BC38" i="2" s="1"/>
  <c r="AU38" i="2"/>
  <c r="AW38" i="2" s="1"/>
  <c r="BG38" i="2"/>
  <c r="BI38" i="2" s="1"/>
  <c r="BL23" i="2"/>
  <c r="BO23" i="2" s="1"/>
  <c r="AK23" i="2" s="1"/>
  <c r="E21" i="1" s="1"/>
  <c r="AR33" i="2"/>
  <c r="AS33" i="2"/>
  <c r="BG32" i="2"/>
  <c r="BI32" i="2" s="1"/>
  <c r="BA32" i="2"/>
  <c r="AU32" i="2"/>
  <c r="AW32" i="2" s="1"/>
  <c r="AO32" i="2"/>
  <c r="AQ32" i="2" s="1"/>
  <c r="BM32" i="2"/>
  <c r="BC36" i="2"/>
  <c r="AL26" i="2"/>
  <c r="AM26" i="2"/>
  <c r="AQ39" i="2"/>
  <c r="BA33" i="2"/>
  <c r="BC33" i="2" s="1"/>
  <c r="AO33" i="2"/>
  <c r="AQ33" i="2" s="1"/>
  <c r="BM33" i="2"/>
  <c r="AU33" i="2"/>
  <c r="BG33" i="2"/>
  <c r="BI33" i="2" s="1"/>
  <c r="BG39" i="2"/>
  <c r="BI39" i="2" s="1"/>
  <c r="AO39" i="2"/>
  <c r="BM39" i="2"/>
  <c r="BA39" i="2"/>
  <c r="BC39" i="2" s="1"/>
  <c r="AU39" i="2"/>
  <c r="BK36" i="2"/>
  <c r="BJ36" i="2"/>
  <c r="BO39" i="2"/>
  <c r="BL32" i="2"/>
  <c r="BM34" i="2"/>
  <c r="AO34" i="2"/>
  <c r="AQ34" i="2" s="1"/>
  <c r="BG34" i="2"/>
  <c r="BI34" i="2" s="1"/>
  <c r="AU34" i="2"/>
  <c r="BA34" i="2"/>
  <c r="BC34" i="2" s="1"/>
  <c r="AU37" i="2"/>
  <c r="AW37" i="2" s="1"/>
  <c r="AO37" i="2"/>
  <c r="AQ37" i="2" s="1"/>
  <c r="BM37" i="2"/>
  <c r="BO37" i="2" s="1"/>
  <c r="BG37" i="2"/>
  <c r="BI37" i="2" s="1"/>
  <c r="BA37" i="2"/>
  <c r="BC37" i="2" s="1"/>
  <c r="AY27" i="2"/>
  <c r="AX27" i="2"/>
  <c r="AU41" i="2"/>
  <c r="AW41" i="2" s="1"/>
  <c r="AO41" i="2"/>
  <c r="AQ41" i="2" s="1"/>
  <c r="BM41" i="2"/>
  <c r="BO41" i="2" s="1"/>
  <c r="BG41" i="2"/>
  <c r="BI41" i="2" s="1"/>
  <c r="BA41" i="2"/>
  <c r="BC41" i="2" s="1"/>
  <c r="BK31" i="2"/>
  <c r="BJ31" i="2"/>
  <c r="AU43" i="2"/>
  <c r="AW43" i="2" s="1"/>
  <c r="BM43" i="2"/>
  <c r="BO43" i="2" s="1"/>
  <c r="BG43" i="2"/>
  <c r="BI43" i="2" s="1"/>
  <c r="BA43" i="2"/>
  <c r="BC43" i="2" s="1"/>
  <c r="AO43" i="2"/>
  <c r="AQ43" i="2" s="1"/>
  <c r="AK17" i="2"/>
  <c r="E15" i="1" s="1"/>
  <c r="AS35" i="2"/>
  <c r="AR35" i="2"/>
  <c r="AQ36" i="2"/>
  <c r="AU28" i="2"/>
  <c r="BM28" i="2"/>
  <c r="BO28" i="2" s="1"/>
  <c r="AO28" i="2"/>
  <c r="AQ28" i="2" s="1"/>
  <c r="BG28" i="2"/>
  <c r="BI28" i="2" s="1"/>
  <c r="BA28" i="2"/>
  <c r="BC28" i="2" s="1"/>
  <c r="AX32" i="2"/>
  <c r="AY32" i="2"/>
  <c r="BI36" i="2"/>
  <c r="BA40" i="2"/>
  <c r="BC40" i="2" s="1"/>
  <c r="BM40" i="2"/>
  <c r="BO40" i="2" s="1"/>
  <c r="BG40" i="2"/>
  <c r="BI40" i="2" s="1"/>
  <c r="AO40" i="2"/>
  <c r="AQ40" i="2" s="1"/>
  <c r="AU40" i="2"/>
  <c r="AW40" i="2" s="1"/>
  <c r="BD31" i="2"/>
  <c r="BE31" i="2"/>
  <c r="AQ31" i="2"/>
  <c r="AW39" i="2"/>
  <c r="AX29" i="2"/>
  <c r="AY29" i="2"/>
  <c r="AJ14" i="2"/>
  <c r="F12" i="1" s="1"/>
  <c r="AW46" i="2"/>
  <c r="AK46" i="2" s="1"/>
  <c r="E44" i="1" s="1"/>
  <c r="BK33" i="2"/>
  <c r="BJ33" i="2"/>
  <c r="AW28" i="2"/>
  <c r="AS29" i="2"/>
  <c r="AR29" i="2"/>
  <c r="AW29" i="2" s="1"/>
  <c r="AJ38" i="2"/>
  <c r="F36" i="1" s="1"/>
  <c r="AQ30" i="2"/>
  <c r="AK12" i="2"/>
  <c r="E10" i="1" s="1"/>
  <c r="BI31" i="2" l="1"/>
  <c r="AK44" i="2"/>
  <c r="E42" i="1" s="1"/>
  <c r="AK37" i="2"/>
  <c r="E35" i="1" s="1"/>
  <c r="AK41" i="2"/>
  <c r="E39" i="1" s="1"/>
  <c r="AQ27" i="2"/>
  <c r="BO32" i="2"/>
  <c r="AW30" i="2"/>
  <c r="AK30" i="2" s="1"/>
  <c r="E28" i="1" s="1"/>
  <c r="BL33" i="2"/>
  <c r="BO33" i="2" s="1"/>
  <c r="AK43" i="2"/>
  <c r="E41" i="1" s="1"/>
  <c r="AQ26" i="2"/>
  <c r="AW33" i="2"/>
  <c r="BI26" i="2"/>
  <c r="AJ41" i="2"/>
  <c r="F39" i="1" s="1"/>
  <c r="BC32" i="2"/>
  <c r="AK28" i="2"/>
  <c r="E26" i="1" s="1"/>
  <c r="BC27" i="2"/>
  <c r="AK45" i="2"/>
  <c r="E43" i="1" s="1"/>
  <c r="AJ40" i="2"/>
  <c r="F38" i="1" s="1"/>
  <c r="AK40" i="2"/>
  <c r="E38" i="1" s="1"/>
  <c r="AJ31" i="2"/>
  <c r="F29" i="1" s="1"/>
  <c r="AW34" i="2"/>
  <c r="BK26" i="2"/>
  <c r="BJ26" i="2"/>
  <c r="BO26" i="2" s="1"/>
  <c r="AJ15" i="2"/>
  <c r="F13" i="1" s="1"/>
  <c r="AK38" i="2"/>
  <c r="E36" i="1" s="1"/>
  <c r="BC29" i="2"/>
  <c r="AK29" i="2" s="1"/>
  <c r="E27" i="1" s="1"/>
  <c r="AW35" i="2"/>
  <c r="BO31" i="2"/>
  <c r="AK31" i="2" s="1"/>
  <c r="E29" i="1" s="1"/>
  <c r="AK39" i="2"/>
  <c r="E37" i="1" s="1"/>
  <c r="BL25" i="2"/>
  <c r="BO25" i="2" s="1"/>
  <c r="AK25" i="2" s="1"/>
  <c r="E23" i="1" s="1"/>
  <c r="BL24" i="2"/>
  <c r="BO24" i="2" s="1"/>
  <c r="AK24" i="2" s="1"/>
  <c r="E22" i="1" s="1"/>
  <c r="AK32" i="2" l="1"/>
  <c r="E30" i="1" s="1"/>
  <c r="AK27" i="2"/>
  <c r="E25" i="1" s="1"/>
  <c r="AK33" i="2"/>
  <c r="E31" i="1" s="1"/>
  <c r="AK26" i="2"/>
  <c r="E24" i="1" s="1"/>
  <c r="AJ33" i="2"/>
  <c r="F31" i="1" s="1"/>
  <c r="AJ32" i="2"/>
  <c r="F30" i="1" s="1"/>
  <c r="AJ42" i="2"/>
  <c r="F40" i="1" s="1"/>
  <c r="BL34" i="2"/>
  <c r="BO34" i="2" s="1"/>
  <c r="AK34" i="2" s="1"/>
  <c r="E32" i="1" s="1"/>
  <c r="AJ17" i="2"/>
  <c r="F15" i="1" s="1"/>
  <c r="AJ16" i="2"/>
  <c r="F14" i="1" s="1"/>
  <c r="BL36" i="2" l="1"/>
  <c r="BO36" i="2" s="1"/>
  <c r="AK36" i="2" s="1"/>
  <c r="E34" i="1" s="1"/>
  <c r="BL35" i="2"/>
  <c r="BO35" i="2" s="1"/>
  <c r="AK35" i="2" s="1"/>
  <c r="E33" i="1" s="1"/>
  <c r="AJ35" i="2" l="1"/>
  <c r="F33" i="1" s="1"/>
  <c r="AJ43" i="2"/>
  <c r="F41" i="1" s="1"/>
  <c r="AJ34" i="2"/>
  <c r="F32" i="1" s="1"/>
  <c r="AJ36" i="2" l="1"/>
  <c r="F34" i="1" s="1"/>
  <c r="AJ44" i="2"/>
  <c r="F42" i="1" s="1"/>
  <c r="AJ46" i="2" l="1"/>
  <c r="F44" i="1" s="1"/>
  <c r="AJ45" i="2"/>
  <c r="F43" i="1" s="1"/>
  <c r="K6" i="1" l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J6" i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</calcChain>
</file>

<file path=xl/sharedStrings.xml><?xml version="1.0" encoding="utf-8"?>
<sst xmlns="http://schemas.openxmlformats.org/spreadsheetml/2006/main" count="603" uniqueCount="135">
  <si>
    <t>Id</t>
  </si>
  <si>
    <t>LevelId</t>
  </si>
  <si>
    <t>FightPower</t>
  </si>
  <si>
    <t>NpcGroup</t>
  </si>
  <si>
    <t>RewardListShow</t>
  </si>
  <si>
    <t>LevelScene</t>
  </si>
  <si>
    <t>LevelBGM</t>
  </si>
  <si>
    <t>LimitTime</t>
  </si>
  <si>
    <t>RewardListAuto</t>
  </si>
  <si>
    <t>int</t>
  </si>
  <si>
    <t>list[int]</t>
  </si>
  <si>
    <t>string</t>
  </si>
  <si>
    <t>list[string]</t>
  </si>
  <si>
    <t>主键</t>
  </si>
  <si>
    <t>关卡Id</t>
  </si>
  <si>
    <t>附加战力</t>
  </si>
  <si>
    <t>Npc组</t>
  </si>
  <si>
    <t>奖励展示</t>
  </si>
  <si>
    <t>关卡场景</t>
  </si>
  <si>
    <t>关卡BGM</t>
  </si>
  <si>
    <t>关卡倒计时</t>
  </si>
  <si>
    <t>奖励</t>
  </si>
  <si>
    <t>//序号</t>
  </si>
  <si>
    <t>附加战力计算时加在每一个角色身上</t>
  </si>
  <si>
    <t>[角色类型:卡牌Id or NpcId:点位:等级:等阶]</t>
  </si>
  <si>
    <t>[道具Id:数量]
仅展示</t>
  </si>
  <si>
    <t>Prefab名</t>
  </si>
  <si>
    <t>单位:秒</t>
  </si>
  <si>
    <t>[道具Id:数量]
战斗胜利后自动发奖</t>
  </si>
  <si>
    <t>BGM_Fight</t>
  </si>
  <si>
    <t>[</t>
  </si>
  <si>
    <t>:</t>
  </si>
  <si>
    <t>,</t>
  </si>
  <si>
    <t>输出</t>
    <phoneticPr fontId="5" type="noConversion"/>
  </si>
  <si>
    <t>]</t>
  </si>
  <si>
    <t>"</t>
  </si>
  <si>
    <t>坦克</t>
    <phoneticPr fontId="5" type="noConversion"/>
  </si>
  <si>
    <t>{</t>
  </si>
  <si>
    <t>辅助</t>
    <phoneticPr fontId="5" type="noConversion"/>
  </si>
  <si>
    <t>}</t>
  </si>
  <si>
    <t>关卡难度</t>
  </si>
  <si>
    <t>等级</t>
    <phoneticPr fontId="5" type="noConversion"/>
  </si>
  <si>
    <t>敌人1</t>
  </si>
  <si>
    <t>敌人2</t>
  </si>
  <si>
    <t>敌人3</t>
  </si>
  <si>
    <t>敌人4</t>
  </si>
  <si>
    <t>敌人5</t>
  </si>
  <si>
    <t>FinalHpRate</t>
    <phoneticPr fontId="5" type="noConversion"/>
  </si>
  <si>
    <t>FinalAtkRate</t>
    <phoneticPr fontId="5" type="noConversion"/>
  </si>
  <si>
    <t>CharacterType</t>
  </si>
  <si>
    <t>CardId</t>
  </si>
  <si>
    <t>Point</t>
  </si>
  <si>
    <t>AttrId</t>
    <phoneticPr fontId="5" type="noConversion"/>
  </si>
  <si>
    <t>AttrId</t>
  </si>
  <si>
    <t>稀有</t>
    <phoneticPr fontId="5" type="noConversion"/>
  </si>
  <si>
    <t>稀有+</t>
    <phoneticPr fontId="5" type="noConversion"/>
  </si>
  <si>
    <t>精英</t>
  </si>
  <si>
    <t>精英+</t>
  </si>
  <si>
    <t>史诗</t>
  </si>
  <si>
    <t>史诗+</t>
  </si>
  <si>
    <t>传说</t>
  </si>
  <si>
    <t>传说+</t>
  </si>
  <si>
    <t>终极</t>
  </si>
  <si>
    <t>终极+</t>
  </si>
  <si>
    <t>巅峰</t>
  </si>
  <si>
    <t>巅峰+</t>
  </si>
  <si>
    <t>难度</t>
    <phoneticPr fontId="5" type="noConversion"/>
  </si>
  <si>
    <t>辅助列</t>
    <phoneticPr fontId="5" type="noConversion"/>
  </si>
  <si>
    <t>基础副本</t>
    <phoneticPr fontId="5" type="noConversion"/>
  </si>
  <si>
    <t>金钞大劫案</t>
    <phoneticPr fontId="5" type="noConversion"/>
  </si>
  <si>
    <t>升级大行动</t>
    <phoneticPr fontId="5" type="noConversion"/>
  </si>
  <si>
    <t>曼德尔金砖</t>
    <phoneticPr fontId="5" type="noConversion"/>
  </si>
  <si>
    <t>修车厂试炼</t>
    <phoneticPr fontId="5" type="noConversion"/>
  </si>
  <si>
    <t>道具</t>
  </si>
  <si>
    <t>数量</t>
  </si>
  <si>
    <t>秒</t>
    <phoneticPr fontId="5" type="noConversion"/>
  </si>
  <si>
    <t>钞票（1秒）</t>
  </si>
  <si>
    <t>改装手册</t>
  </si>
  <si>
    <t>钻石</t>
  </si>
  <si>
    <t>龙焰晶</t>
  </si>
  <si>
    <t>偷车钳</t>
  </si>
  <si>
    <t>机油</t>
  </si>
  <si>
    <t>阵营改装件</t>
  </si>
  <si>
    <t>稀有</t>
  </si>
  <si>
    <t>稀有+</t>
  </si>
  <si>
    <t>ItemId</t>
    <phoneticPr fontId="5" type="noConversion"/>
  </si>
  <si>
    <t>Num</t>
    <phoneticPr fontId="5" type="noConversion"/>
  </si>
  <si>
    <t>阵营改装件</t>
    <phoneticPr fontId="5" type="noConversion"/>
  </si>
  <si>
    <t>MonsterAttrFix</t>
  </si>
  <si>
    <t>怪物属性修改</t>
  </si>
  <si>
    <t>修改怪物的最终属性
属性最终值 乘以 该系数</t>
  </si>
  <si>
    <t>[50003]</t>
    <phoneticPr fontId="5" type="noConversion"/>
  </si>
  <si>
    <t>DropTeam</t>
    <phoneticPr fontId="5" type="noConversion"/>
  </si>
  <si>
    <t>金钞大劫案</t>
  </si>
  <si>
    <t>升级大行动</t>
  </si>
  <si>
    <t>曼德尔金砖</t>
  </si>
  <si>
    <t>修车厂试炼</t>
  </si>
  <si>
    <t>侠盗猎车手</t>
  </si>
  <si>
    <t>侠盗猎车手</t>
    <phoneticPr fontId="5" type="noConversion"/>
  </si>
  <si>
    <t>绿轿双白条</t>
  </si>
  <si>
    <t>紫色涂鸦</t>
  </si>
  <si>
    <t>红色涂鸦</t>
  </si>
  <si>
    <t>黄色涂鸦</t>
  </si>
  <si>
    <t>黄越野</t>
  </si>
  <si>
    <t>狗车</t>
  </si>
  <si>
    <t>炸鸡车</t>
  </si>
  <si>
    <t>黑面包</t>
  </si>
  <si>
    <t>黑车</t>
  </si>
  <si>
    <t>敞篷跑车</t>
  </si>
  <si>
    <t>红色小面包</t>
  </si>
  <si>
    <t>粉轿</t>
  </si>
  <si>
    <t>拖拉机</t>
  </si>
  <si>
    <t>箱车</t>
  </si>
  <si>
    <t>面包警车</t>
  </si>
  <si>
    <t>警轿车</t>
  </si>
  <si>
    <t>黑大面包警察</t>
  </si>
  <si>
    <t>橘轿</t>
  </si>
  <si>
    <t>蓝轿</t>
  </si>
  <si>
    <t>蓝轿双白条</t>
  </si>
  <si>
    <t>白轿</t>
  </si>
  <si>
    <t>红白肌肉</t>
  </si>
  <si>
    <t>狮子</t>
  </si>
  <si>
    <t>噜噜</t>
  </si>
  <si>
    <t>老羊</t>
  </si>
  <si>
    <t>阿薰和懵懵</t>
  </si>
  <si>
    <t>水法</t>
  </si>
  <si>
    <t>LootHpRate</t>
    <phoneticPr fontId="5" type="noConversion"/>
  </si>
  <si>
    <t>float</t>
    <phoneticPr fontId="5" type="noConversion"/>
  </si>
  <si>
    <t>掉落物间隔</t>
    <phoneticPr fontId="5" type="noConversion"/>
  </si>
  <si>
    <t>每下降多少Hp飞一次奖励</t>
    <phoneticPr fontId="5" type="noConversion"/>
  </si>
  <si>
    <t>BattleMap_HighWay</t>
  </si>
  <si>
    <t>LevelPower</t>
    <phoneticPr fontId="3" type="noConversion"/>
  </si>
  <si>
    <t>附加战力加在关卡上</t>
    <phoneticPr fontId="3" type="noConversion"/>
  </si>
  <si>
    <t>战力</t>
    <phoneticPr fontId="3" type="noConversion"/>
  </si>
  <si>
    <t>等级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</si>
</sst>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_ "/>
    <numFmt numFmtId="177" formatCode="#,##0_);[Red]\(#,##0\)"/>
  </numFmts>
  <fonts count="11" x14ac:knownFonts="1">
    <font>
      <sz val="11"/>
      <color theme="1"/>
      <name val="宋体"/>
      <charset val="134"/>
      <scheme val="minor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5"/>
      <color rgb="FF44546A"/>
      <name val="宋体"/>
      <family val="3"/>
      <charset val="134"/>
    </font>
    <font>
      <sz val="11"/>
      <name val="宋体"/>
      <family val="3"/>
      <charset val="134"/>
    </font>
  </fonts>
  <fills count="2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5C7EA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EB9CC"/>
        <bgColor indexed="64"/>
      </patternFill>
    </fill>
    <fill>
      <patternFill patternType="solid">
        <fgColor rgb="FFA9A3BF"/>
        <bgColor indexed="64"/>
      </patternFill>
    </fill>
  </fills>
  <borders count="1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1ABDF"/>
      </left>
      <right style="thin">
        <color rgb="FF91ABDF"/>
      </right>
      <top style="thin">
        <color rgb="FF91ABDF"/>
      </top>
      <bottom/>
      <diagonal/>
    </border>
    <border>
      <left style="thin">
        <color rgb="FF91ABDF"/>
      </left>
      <right style="thin">
        <color rgb="FF91ABDF"/>
      </right>
      <top/>
      <bottom/>
      <diagonal/>
    </border>
    <border>
      <left style="thin">
        <color rgb="FF91ABDF"/>
      </left>
      <right style="thin">
        <color rgb="FF91ABDF"/>
      </right>
      <top/>
      <bottom style="thin">
        <color rgb="FF91ABDF"/>
      </bottom>
      <diagonal/>
    </border>
    <border>
      <left/>
      <right/>
      <top/>
      <bottom style="medium">
        <color rgb="FF4874CB"/>
      </bottom>
      <diagonal/>
    </border>
    <border>
      <left style="thin">
        <color rgb="FF91ABDF"/>
      </left>
      <right/>
      <top style="thin">
        <color rgb="FF91ABDF"/>
      </top>
      <bottom style="thin">
        <color rgb="FF91ABDF"/>
      </bottom>
      <diagonal/>
    </border>
    <border>
      <left/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 style="thin">
        <color rgb="FF91ABDF"/>
      </top>
      <bottom style="thin">
        <color rgb="FF91ABDF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13" borderId="4" xfId="0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1" fontId="7" fillId="13" borderId="4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0" fontId="0" fillId="12" borderId="0" xfId="0" applyFill="1" applyAlignment="1">
      <alignment horizontal="left" vertical="center"/>
    </xf>
    <xf numFmtId="0" fontId="0" fillId="12" borderId="0" xfId="0" applyFill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8" fillId="16" borderId="1" xfId="0" applyFont="1" applyFill="1" applyBorder="1" applyAlignment="1">
      <alignment horizontal="center" vertical="center"/>
    </xf>
    <xf numFmtId="0" fontId="8" fillId="17" borderId="1" xfId="0" applyFont="1" applyFill="1" applyBorder="1" applyAlignment="1">
      <alignment horizontal="center" vertical="center"/>
    </xf>
    <xf numFmtId="0" fontId="8" fillId="18" borderId="1" xfId="0" applyFont="1" applyFill="1" applyBorder="1" applyAlignment="1">
      <alignment horizontal="center" vertical="center"/>
    </xf>
    <xf numFmtId="0" fontId="8" fillId="19" borderId="1" xfId="0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1" fontId="8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2" fillId="0" borderId="0" xfId="1">
      <alignment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177" fontId="10" fillId="2" borderId="1" xfId="2" applyNumberFormat="1" applyFont="1" applyFill="1" applyBorder="1" applyAlignment="1" applyProtection="1">
      <alignment horizontal="center" vertical="center"/>
    </xf>
    <xf numFmtId="1" fontId="10" fillId="2" borderId="1" xfId="1" applyNumberFormat="1" applyFont="1" applyFill="1" applyBorder="1" applyAlignment="1">
      <alignment horizontal="center" vertical="center"/>
    </xf>
    <xf numFmtId="0" fontId="10" fillId="3" borderId="5" xfId="1" applyFont="1" applyFill="1" applyBorder="1" applyAlignment="1">
      <alignment horizontal="center" vertic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8" fillId="7" borderId="9" xfId="0" applyFont="1" applyFill="1" applyBorder="1" applyAlignment="1">
      <alignment horizontal="center" vertical="center"/>
    </xf>
    <xf numFmtId="0" fontId="8" fillId="7" borderId="11" xfId="0" applyFont="1" applyFill="1" applyBorder="1" applyAlignment="1">
      <alignment horizontal="center" vertical="center"/>
    </xf>
    <xf numFmtId="0" fontId="8" fillId="7" borderId="10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6" borderId="9" xfId="0" applyFont="1" applyFill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1" fillId="10" borderId="9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0" fontId="8" fillId="10" borderId="10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0" fontId="4" fillId="11" borderId="4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千位分隔 2" xfId="2" xr:uid="{6953D70F-E538-4F25-8288-C0A972189700}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ItemConfi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EXCEL/CharacterBasic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10001</v>
          </cell>
          <cell r="D5" t="str">
            <v>偷车钳</v>
          </cell>
        </row>
        <row r="6">
          <cell r="B6">
            <v>10002</v>
          </cell>
          <cell r="D6" t="str">
            <v>史诗偷车钳</v>
          </cell>
        </row>
        <row r="7">
          <cell r="B7">
            <v>10003</v>
          </cell>
          <cell r="D7" t="str">
            <v>限时行动偷车钳</v>
          </cell>
        </row>
        <row r="8">
          <cell r="B8">
            <v>10004</v>
          </cell>
          <cell r="D8" t="str">
            <v>传说偷车钳</v>
          </cell>
        </row>
        <row r="9">
          <cell r="B9">
            <v>20001</v>
          </cell>
          <cell r="D9" t="str">
            <v>精英级零件</v>
          </cell>
        </row>
        <row r="10">
          <cell r="B10">
            <v>20002</v>
          </cell>
          <cell r="D10" t="str">
            <v>史诗级零件（不含神魔）</v>
          </cell>
        </row>
        <row r="11">
          <cell r="B11">
            <v>20003</v>
          </cell>
          <cell r="D11" t="str">
            <v>史诗级零件（含神魔）</v>
          </cell>
        </row>
        <row r="12">
          <cell r="B12">
            <v>20004</v>
          </cell>
          <cell r="D12" t="str">
            <v>史诗级零件（仅神魔）</v>
          </cell>
        </row>
        <row r="13">
          <cell r="B13">
            <v>30001</v>
          </cell>
          <cell r="D13" t="str">
            <v>西部改装件</v>
          </cell>
        </row>
        <row r="14">
          <cell r="B14">
            <v>30002</v>
          </cell>
          <cell r="D14" t="str">
            <v>东部改装件</v>
          </cell>
        </row>
        <row r="15">
          <cell r="B15">
            <v>30003</v>
          </cell>
          <cell r="D15" t="str">
            <v>硅谷改装件</v>
          </cell>
        </row>
        <row r="16">
          <cell r="B16">
            <v>30004</v>
          </cell>
          <cell r="D16" t="str">
            <v>霓虹改装件</v>
          </cell>
        </row>
        <row r="17">
          <cell r="B17">
            <v>30005</v>
          </cell>
          <cell r="D17" t="str">
            <v>万能改装件</v>
          </cell>
        </row>
        <row r="18">
          <cell r="B18">
            <v>40001</v>
          </cell>
          <cell r="D18" t="str">
            <v>喷火枪</v>
          </cell>
        </row>
        <row r="19">
          <cell r="B19">
            <v>40002</v>
          </cell>
          <cell r="D19" t="str">
            <v>大炮</v>
          </cell>
        </row>
        <row r="20">
          <cell r="B20">
            <v>40003</v>
          </cell>
          <cell r="D20" t="str">
            <v>医疗机器人</v>
          </cell>
        </row>
        <row r="21">
          <cell r="B21">
            <v>40004</v>
          </cell>
          <cell r="D21" t="str">
            <v>科技小手枪</v>
          </cell>
        </row>
        <row r="22">
          <cell r="B22">
            <v>40101</v>
          </cell>
          <cell r="D22" t="str">
            <v>燃烧瓶</v>
          </cell>
        </row>
        <row r="23">
          <cell r="B23">
            <v>40102</v>
          </cell>
          <cell r="D23" t="str">
            <v>左轮</v>
          </cell>
        </row>
        <row r="24">
          <cell r="B24">
            <v>40103</v>
          </cell>
          <cell r="D24" t="str">
            <v>机械弩</v>
          </cell>
        </row>
        <row r="25">
          <cell r="B25">
            <v>40104</v>
          </cell>
          <cell r="D25" t="str">
            <v>手捧雷</v>
          </cell>
        </row>
        <row r="26">
          <cell r="B26">
            <v>40105</v>
          </cell>
          <cell r="D26" t="str">
            <v>筹码</v>
          </cell>
        </row>
        <row r="27">
          <cell r="B27">
            <v>40106</v>
          </cell>
          <cell r="D27" t="str">
            <v>榴弹</v>
          </cell>
        </row>
        <row r="28">
          <cell r="B28">
            <v>40107</v>
          </cell>
          <cell r="D28" t="str">
            <v>机枪</v>
          </cell>
        </row>
        <row r="29">
          <cell r="B29">
            <v>40108</v>
          </cell>
          <cell r="D29" t="str">
            <v>大麻注射器</v>
          </cell>
        </row>
        <row r="30">
          <cell r="B30">
            <v>40109</v>
          </cell>
          <cell r="D30" t="str">
            <v>手枪&amp;光盾</v>
          </cell>
        </row>
        <row r="31">
          <cell r="B31">
            <v>40110</v>
          </cell>
          <cell r="D31" t="str">
            <v>火箭弹</v>
          </cell>
        </row>
        <row r="32">
          <cell r="B32">
            <v>40111</v>
          </cell>
          <cell r="D32" t="str">
            <v>激光步枪</v>
          </cell>
        </row>
        <row r="33">
          <cell r="B33">
            <v>40112</v>
          </cell>
          <cell r="D33" t="str">
            <v>手枪&amp;激光</v>
          </cell>
        </row>
        <row r="34">
          <cell r="B34">
            <v>40113</v>
          </cell>
          <cell r="D34" t="str">
            <v>狙击枪</v>
          </cell>
        </row>
        <row r="35">
          <cell r="B35">
            <v>40114</v>
          </cell>
          <cell r="D35" t="str">
            <v>化学手雷</v>
          </cell>
        </row>
        <row r="36">
          <cell r="B36">
            <v>40115</v>
          </cell>
          <cell r="D36" t="str">
            <v>冲锋枪</v>
          </cell>
        </row>
        <row r="37">
          <cell r="B37">
            <v>40116</v>
          </cell>
          <cell r="D37" t="str">
            <v>医疗飞机</v>
          </cell>
        </row>
        <row r="38">
          <cell r="B38">
            <v>41001</v>
          </cell>
          <cell r="D38" t="str">
            <v>霰弹枪</v>
          </cell>
        </row>
        <row r="39">
          <cell r="B39">
            <v>41002</v>
          </cell>
          <cell r="D39" t="str">
            <v>医疗物资</v>
          </cell>
        </row>
        <row r="40">
          <cell r="B40">
            <v>41003</v>
          </cell>
          <cell r="D40" t="str">
            <v>土制手雷</v>
          </cell>
        </row>
        <row r="41">
          <cell r="B41">
            <v>41004</v>
          </cell>
          <cell r="D41" t="str">
            <v>火铳</v>
          </cell>
        </row>
        <row r="42">
          <cell r="B42">
            <v>41005</v>
          </cell>
          <cell r="D42" t="str">
            <v>射手步枪</v>
          </cell>
        </row>
        <row r="43">
          <cell r="B43">
            <v>41006</v>
          </cell>
          <cell r="D43" t="str">
            <v>冰弹手炮</v>
          </cell>
        </row>
        <row r="44">
          <cell r="B44">
            <v>41007</v>
          </cell>
          <cell r="D44" t="str">
            <v>燃烧手雷</v>
          </cell>
        </row>
        <row r="45">
          <cell r="B45">
            <v>41008</v>
          </cell>
          <cell r="D45" t="str">
            <v>火箭炮</v>
          </cell>
        </row>
        <row r="46">
          <cell r="B46">
            <v>41009</v>
          </cell>
          <cell r="D46" t="str">
            <v>坦克</v>
          </cell>
        </row>
        <row r="47">
          <cell r="B47">
            <v>41010</v>
          </cell>
          <cell r="D47" t="str">
            <v>医疗包&amp;弹药箱</v>
          </cell>
        </row>
        <row r="48">
          <cell r="B48">
            <v>41011</v>
          </cell>
          <cell r="D48" t="str">
            <v>护盾发生器</v>
          </cell>
        </row>
        <row r="49">
          <cell r="B49">
            <v>41012</v>
          </cell>
          <cell r="D49" t="str">
            <v>能量步枪&amp;钛合金防撞架</v>
          </cell>
        </row>
        <row r="50">
          <cell r="B50">
            <v>41013</v>
          </cell>
          <cell r="D50" t="str">
            <v>震爆手雷</v>
          </cell>
        </row>
        <row r="51">
          <cell r="B51">
            <v>41014</v>
          </cell>
          <cell r="D51" t="str">
            <v>科技鸟狙</v>
          </cell>
        </row>
        <row r="52">
          <cell r="B52">
            <v>41015</v>
          </cell>
          <cell r="D52" t="str">
            <v>计算机</v>
          </cell>
        </row>
        <row r="53">
          <cell r="B53">
            <v>41016</v>
          </cell>
          <cell r="D53" t="str">
            <v>毒液瓶</v>
          </cell>
        </row>
        <row r="54">
          <cell r="B54">
            <v>41017</v>
          </cell>
          <cell r="D54" t="str">
            <v>充能手枪&amp;激光炮</v>
          </cell>
        </row>
        <row r="55">
          <cell r="B55">
            <v>41018</v>
          </cell>
          <cell r="D55" t="str">
            <v>电磁步枪</v>
          </cell>
        </row>
        <row r="56">
          <cell r="B56">
            <v>41019</v>
          </cell>
          <cell r="D56" t="str">
            <v>冲锋手枪</v>
          </cell>
        </row>
        <row r="57">
          <cell r="B57">
            <v>41020</v>
          </cell>
          <cell r="D57" t="str">
            <v>霓虹医疗车</v>
          </cell>
        </row>
        <row r="58">
          <cell r="B58">
            <v>43001</v>
          </cell>
          <cell r="D58" t="str">
            <v>小弟A</v>
          </cell>
        </row>
        <row r="59">
          <cell r="B59">
            <v>43002</v>
          </cell>
          <cell r="D59" t="str">
            <v>小弟B</v>
          </cell>
        </row>
        <row r="60">
          <cell r="B60">
            <v>43003</v>
          </cell>
          <cell r="D60" t="str">
            <v>小弟C</v>
          </cell>
        </row>
        <row r="61">
          <cell r="B61">
            <v>43004</v>
          </cell>
          <cell r="D61" t="str">
            <v>小弟D</v>
          </cell>
        </row>
        <row r="62">
          <cell r="B62">
            <v>43005</v>
          </cell>
          <cell r="D62" t="str">
            <v>小弟E</v>
          </cell>
        </row>
        <row r="63">
          <cell r="B63">
            <v>50001</v>
          </cell>
          <cell r="D63" t="str">
            <v>龙焰晶</v>
          </cell>
        </row>
        <row r="64">
          <cell r="B64">
            <v>50002</v>
          </cell>
          <cell r="D64" t="str">
            <v>钻石</v>
          </cell>
        </row>
        <row r="65">
          <cell r="B65">
            <v>50003</v>
          </cell>
          <cell r="D65" t="str">
            <v>钞票</v>
          </cell>
        </row>
        <row r="66">
          <cell r="B66">
            <v>50004</v>
          </cell>
          <cell r="D66" t="str">
            <v>改装手册</v>
          </cell>
        </row>
        <row r="67">
          <cell r="B67">
            <v>50005</v>
          </cell>
          <cell r="D67" t="str">
            <v>机油</v>
          </cell>
        </row>
        <row r="68">
          <cell r="B68">
            <v>50006</v>
          </cell>
          <cell r="D68" t="str">
            <v>多莉的兑换券</v>
          </cell>
        </row>
        <row r="69">
          <cell r="B69">
            <v>50007</v>
          </cell>
          <cell r="D69" t="str">
            <v>竞技币</v>
          </cell>
        </row>
        <row r="70">
          <cell r="B70">
            <v>50008</v>
          </cell>
          <cell r="D70" t="str">
            <v>迷梦碎片</v>
          </cell>
        </row>
        <row r="71">
          <cell r="B71">
            <v>60001</v>
          </cell>
          <cell r="D71" t="str">
            <v>钞票（1秒）</v>
          </cell>
        </row>
        <row r="72">
          <cell r="B72">
            <v>60002</v>
          </cell>
          <cell r="D72" t="str">
            <v>改装手册（1秒）</v>
          </cell>
        </row>
        <row r="73">
          <cell r="B73">
            <v>60003</v>
          </cell>
          <cell r="D73" t="str">
            <v>机油（1秒）</v>
          </cell>
        </row>
        <row r="74">
          <cell r="B74">
            <v>60011</v>
          </cell>
          <cell r="D74" t="str">
            <v>钞票箱（2小时）</v>
          </cell>
        </row>
        <row r="75">
          <cell r="B75">
            <v>60012</v>
          </cell>
          <cell r="D75" t="str">
            <v>改装手册箱（2小时）</v>
          </cell>
        </row>
        <row r="76">
          <cell r="B76">
            <v>60013</v>
          </cell>
          <cell r="D76" t="str">
            <v>机油箱（2小时）</v>
          </cell>
        </row>
        <row r="77">
          <cell r="B77">
            <v>60021</v>
          </cell>
          <cell r="D77" t="str">
            <v>钞票箱（8小时）</v>
          </cell>
        </row>
        <row r="78">
          <cell r="B78">
            <v>60022</v>
          </cell>
          <cell r="D78" t="str">
            <v>改装手册箱（8小时）</v>
          </cell>
        </row>
        <row r="79">
          <cell r="B79">
            <v>60023</v>
          </cell>
          <cell r="D79" t="str">
            <v>机油箱（8小时）</v>
          </cell>
        </row>
        <row r="80">
          <cell r="B80">
            <v>60031</v>
          </cell>
          <cell r="D80" t="str">
            <v>钞票箱（24小时）</v>
          </cell>
        </row>
        <row r="81">
          <cell r="B81">
            <v>60032</v>
          </cell>
          <cell r="D81" t="str">
            <v>改装手册箱（24小时）</v>
          </cell>
        </row>
        <row r="82">
          <cell r="B82">
            <v>60033</v>
          </cell>
          <cell r="D82" t="str">
            <v>机油箱（24小时）</v>
          </cell>
        </row>
        <row r="83">
          <cell r="B83">
            <v>60041</v>
          </cell>
          <cell r="D83" t="str">
            <v>钞票箱（3天）</v>
          </cell>
        </row>
        <row r="84">
          <cell r="B84">
            <v>60042</v>
          </cell>
          <cell r="D84" t="str">
            <v>改装手册箱（3天）</v>
          </cell>
        </row>
        <row r="85">
          <cell r="B85">
            <v>60043</v>
          </cell>
          <cell r="D85" t="str">
            <v>机油箱（3天）</v>
          </cell>
        </row>
        <row r="86">
          <cell r="B86">
            <v>60101</v>
          </cell>
          <cell r="D86" t="str">
            <v>史诗级英雄自选宝箱</v>
          </cell>
        </row>
        <row r="87">
          <cell r="B87">
            <v>60102</v>
          </cell>
          <cell r="D87" t="str">
            <v>精英级英雄自选宝箱</v>
          </cell>
        </row>
        <row r="88">
          <cell r="B88">
            <v>60103</v>
          </cell>
          <cell r="D88" t="str">
            <v>招募自选宝箱</v>
          </cell>
        </row>
        <row r="89">
          <cell r="B89">
            <v>60104</v>
          </cell>
          <cell r="D89" t="str">
            <v>资源自选宝箱</v>
          </cell>
        </row>
        <row r="90">
          <cell r="B90">
            <v>80001</v>
          </cell>
          <cell r="D90" t="str">
            <v>战令积分</v>
          </cell>
        </row>
        <row r="91">
          <cell r="B91">
            <v>80002</v>
          </cell>
          <cell r="D91" t="str">
            <v>复活药水</v>
          </cell>
        </row>
        <row r="92">
          <cell r="B92">
            <v>100001</v>
          </cell>
          <cell r="D92" t="str">
            <v>头像1</v>
          </cell>
        </row>
        <row r="93">
          <cell r="B93">
            <v>100002</v>
          </cell>
          <cell r="D93" t="str">
            <v>头像2</v>
          </cell>
        </row>
        <row r="94">
          <cell r="B94">
            <v>100003</v>
          </cell>
          <cell r="D94" t="str">
            <v>头像3</v>
          </cell>
        </row>
        <row r="95">
          <cell r="B95">
            <v>100004</v>
          </cell>
          <cell r="D95" t="str">
            <v>头像4</v>
          </cell>
        </row>
        <row r="96">
          <cell r="B96">
            <v>100005</v>
          </cell>
          <cell r="D96" t="str">
            <v>头像5</v>
          </cell>
        </row>
        <row r="97">
          <cell r="B97">
            <v>110001</v>
          </cell>
          <cell r="D97" t="str">
            <v>头像框1</v>
          </cell>
        </row>
        <row r="98">
          <cell r="B98">
            <v>110002</v>
          </cell>
          <cell r="D98" t="str">
            <v>头像框2</v>
          </cell>
        </row>
        <row r="99">
          <cell r="B99">
            <v>110003</v>
          </cell>
          <cell r="D99" t="str">
            <v>头像框3</v>
          </cell>
        </row>
        <row r="100">
          <cell r="B100">
            <v>110004</v>
          </cell>
          <cell r="D100" t="str">
            <v>头像框4</v>
          </cell>
        </row>
        <row r="101">
          <cell r="B101">
            <v>110005</v>
          </cell>
          <cell r="D101" t="str">
            <v>头像框5</v>
          </cell>
        </row>
        <row r="102">
          <cell r="B102">
            <v>120001</v>
          </cell>
          <cell r="D102" t="str">
            <v>名片背景1</v>
          </cell>
        </row>
        <row r="103">
          <cell r="B103">
            <v>120002</v>
          </cell>
          <cell r="D103" t="str">
            <v>名片背景2</v>
          </cell>
        </row>
        <row r="104">
          <cell r="B104">
            <v>120003</v>
          </cell>
          <cell r="D104" t="str">
            <v>名片背景3</v>
          </cell>
        </row>
        <row r="105">
          <cell r="B105">
            <v>120004</v>
          </cell>
          <cell r="D105" t="str">
            <v>名片背景4</v>
          </cell>
        </row>
        <row r="106">
          <cell r="B106">
            <v>120005</v>
          </cell>
          <cell r="D106" t="str">
            <v>名片背景5</v>
          </cell>
        </row>
        <row r="107">
          <cell r="B107">
            <v>6002121010</v>
          </cell>
          <cell r="D107" t="str">
            <v>装备</v>
          </cell>
        </row>
        <row r="108">
          <cell r="B108">
            <v>6002122010</v>
          </cell>
          <cell r="D108" t="str">
            <v>装备</v>
          </cell>
        </row>
        <row r="109">
          <cell r="B109">
            <v>6002123010</v>
          </cell>
          <cell r="D109" t="str">
            <v>装备</v>
          </cell>
        </row>
        <row r="110">
          <cell r="B110">
            <v>6002124010</v>
          </cell>
          <cell r="D110" t="str">
            <v>装备</v>
          </cell>
        </row>
        <row r="111">
          <cell r="B111">
            <v>6002131010</v>
          </cell>
          <cell r="D111" t="str">
            <v>装备</v>
          </cell>
        </row>
        <row r="112">
          <cell r="B112">
            <v>6002132010</v>
          </cell>
          <cell r="D112" t="str">
            <v>装备</v>
          </cell>
        </row>
        <row r="113">
          <cell r="B113">
            <v>6002133010</v>
          </cell>
          <cell r="D113" t="str">
            <v>装备</v>
          </cell>
        </row>
        <row r="114">
          <cell r="B114">
            <v>6002134010</v>
          </cell>
          <cell r="D114" t="str">
            <v>装备</v>
          </cell>
        </row>
        <row r="115">
          <cell r="B115">
            <v>6002211010</v>
          </cell>
          <cell r="D115" t="str">
            <v>装备</v>
          </cell>
        </row>
        <row r="116">
          <cell r="B116">
            <v>6002212010</v>
          </cell>
          <cell r="D116" t="str">
            <v>装备</v>
          </cell>
        </row>
        <row r="117">
          <cell r="B117">
            <v>6002213010</v>
          </cell>
          <cell r="D117" t="str">
            <v>装备</v>
          </cell>
        </row>
        <row r="118">
          <cell r="B118">
            <v>6002214010</v>
          </cell>
          <cell r="D118" t="str">
            <v>装备</v>
          </cell>
        </row>
        <row r="119">
          <cell r="B119">
            <v>6002221010</v>
          </cell>
          <cell r="D119" t="str">
            <v>装备</v>
          </cell>
        </row>
        <row r="120">
          <cell r="B120">
            <v>6002222010</v>
          </cell>
          <cell r="D120" t="str">
            <v>装备</v>
          </cell>
        </row>
        <row r="121">
          <cell r="B121">
            <v>6002223010</v>
          </cell>
          <cell r="D121" t="str">
            <v>装备</v>
          </cell>
        </row>
        <row r="122">
          <cell r="B122">
            <v>6002224010</v>
          </cell>
          <cell r="D122" t="str">
            <v>装备</v>
          </cell>
        </row>
        <row r="123">
          <cell r="B123">
            <v>6002231010</v>
          </cell>
          <cell r="D123" t="str">
            <v>装备</v>
          </cell>
        </row>
        <row r="124">
          <cell r="B124">
            <v>6002232010</v>
          </cell>
          <cell r="D124" t="str">
            <v>装备</v>
          </cell>
        </row>
        <row r="125">
          <cell r="B125">
            <v>6002233010</v>
          </cell>
          <cell r="D125" t="str">
            <v>装备</v>
          </cell>
        </row>
        <row r="126">
          <cell r="B126">
            <v>6002234010</v>
          </cell>
          <cell r="D126" t="str">
            <v>装备</v>
          </cell>
        </row>
        <row r="127">
          <cell r="B127">
            <v>6002311010</v>
          </cell>
          <cell r="D127" t="str">
            <v>装备</v>
          </cell>
        </row>
        <row r="128">
          <cell r="B128">
            <v>6002312010</v>
          </cell>
          <cell r="D128" t="str">
            <v>装备</v>
          </cell>
        </row>
        <row r="129">
          <cell r="B129">
            <v>6002313010</v>
          </cell>
          <cell r="D129" t="str">
            <v>装备</v>
          </cell>
        </row>
        <row r="130">
          <cell r="B130">
            <v>6002314010</v>
          </cell>
          <cell r="D130" t="str">
            <v>装备</v>
          </cell>
        </row>
        <row r="131">
          <cell r="B131">
            <v>6002321010</v>
          </cell>
          <cell r="D131" t="str">
            <v>装备</v>
          </cell>
        </row>
        <row r="132">
          <cell r="B132">
            <v>6002322010</v>
          </cell>
          <cell r="D132" t="str">
            <v>装备</v>
          </cell>
        </row>
        <row r="133">
          <cell r="B133">
            <v>6002323010</v>
          </cell>
          <cell r="D133" t="str">
            <v>装备</v>
          </cell>
        </row>
        <row r="134">
          <cell r="B134">
            <v>6002324010</v>
          </cell>
          <cell r="D134" t="str">
            <v>装备</v>
          </cell>
        </row>
        <row r="135">
          <cell r="B135">
            <v>6002331010</v>
          </cell>
          <cell r="D135" t="str">
            <v>装备</v>
          </cell>
        </row>
        <row r="136">
          <cell r="B136">
            <v>6002332010</v>
          </cell>
          <cell r="D136" t="str">
            <v>装备</v>
          </cell>
        </row>
        <row r="137">
          <cell r="B137">
            <v>6002333010</v>
          </cell>
          <cell r="D137" t="str">
            <v>装备</v>
          </cell>
        </row>
        <row r="138">
          <cell r="B138">
            <v>6002334010</v>
          </cell>
          <cell r="D138" t="str">
            <v>装备</v>
          </cell>
        </row>
        <row r="139">
          <cell r="B139">
            <v>6002411010</v>
          </cell>
          <cell r="D139" t="str">
            <v>装备</v>
          </cell>
        </row>
        <row r="140">
          <cell r="B140">
            <v>6002412010</v>
          </cell>
          <cell r="D140" t="str">
            <v>装备</v>
          </cell>
        </row>
        <row r="141">
          <cell r="B141">
            <v>6002413010</v>
          </cell>
          <cell r="D141" t="str">
            <v>装备</v>
          </cell>
        </row>
        <row r="142">
          <cell r="B142">
            <v>6002414010</v>
          </cell>
          <cell r="D142" t="str">
            <v>装备</v>
          </cell>
        </row>
        <row r="143">
          <cell r="B143">
            <v>6002421010</v>
          </cell>
          <cell r="D143" t="str">
            <v>装备</v>
          </cell>
        </row>
        <row r="144">
          <cell r="B144">
            <v>6002422010</v>
          </cell>
          <cell r="D144" t="str">
            <v>装备</v>
          </cell>
        </row>
        <row r="145">
          <cell r="B145">
            <v>6002423010</v>
          </cell>
          <cell r="D145" t="str">
            <v>装备</v>
          </cell>
        </row>
        <row r="146">
          <cell r="B146">
            <v>6002424010</v>
          </cell>
          <cell r="D146" t="str">
            <v>装备</v>
          </cell>
        </row>
        <row r="147">
          <cell r="B147">
            <v>6002431010</v>
          </cell>
          <cell r="D147" t="str">
            <v>装备</v>
          </cell>
        </row>
        <row r="148">
          <cell r="B148">
            <v>6002432010</v>
          </cell>
          <cell r="D148" t="str">
            <v>装备</v>
          </cell>
        </row>
        <row r="149">
          <cell r="B149">
            <v>6002433010</v>
          </cell>
          <cell r="D149" t="str">
            <v>装备</v>
          </cell>
        </row>
        <row r="150">
          <cell r="B150">
            <v>6002434010</v>
          </cell>
          <cell r="D150" t="str">
            <v>装备</v>
          </cell>
        </row>
        <row r="151">
          <cell r="B151">
            <v>6002911010</v>
          </cell>
          <cell r="D151" t="str">
            <v>装备</v>
          </cell>
        </row>
        <row r="152">
          <cell r="B152">
            <v>6002912010</v>
          </cell>
          <cell r="D152" t="str">
            <v>装备</v>
          </cell>
        </row>
        <row r="153">
          <cell r="B153">
            <v>6002913010</v>
          </cell>
          <cell r="D153" t="str">
            <v>装备</v>
          </cell>
        </row>
        <row r="154">
          <cell r="B154">
            <v>6002914010</v>
          </cell>
          <cell r="D154" t="str">
            <v>装备</v>
          </cell>
        </row>
        <row r="155">
          <cell r="B155">
            <v>6002921010</v>
          </cell>
          <cell r="D155" t="str">
            <v>装备</v>
          </cell>
        </row>
        <row r="156">
          <cell r="B156">
            <v>6002922010</v>
          </cell>
          <cell r="D156" t="str">
            <v>装备</v>
          </cell>
        </row>
        <row r="157">
          <cell r="B157">
            <v>6002923010</v>
          </cell>
          <cell r="D157" t="str">
            <v>装备</v>
          </cell>
        </row>
        <row r="158">
          <cell r="B158">
            <v>6002924010</v>
          </cell>
          <cell r="D158" t="str">
            <v>装备</v>
          </cell>
        </row>
        <row r="159">
          <cell r="B159">
            <v>6002931010</v>
          </cell>
          <cell r="D159" t="str">
            <v>装备</v>
          </cell>
        </row>
        <row r="160">
          <cell r="B160">
            <v>6002932010</v>
          </cell>
          <cell r="D160" t="str">
            <v>装备</v>
          </cell>
        </row>
        <row r="161">
          <cell r="B161">
            <v>6002933010</v>
          </cell>
          <cell r="D161" t="str">
            <v>装备</v>
          </cell>
        </row>
        <row r="162">
          <cell r="B162">
            <v>6002934010</v>
          </cell>
          <cell r="D162" t="str">
            <v>装备</v>
          </cell>
        </row>
        <row r="163">
          <cell r="B163">
            <v>6003011020</v>
          </cell>
          <cell r="D163" t="str">
            <v>装备</v>
          </cell>
        </row>
        <row r="164">
          <cell r="B164">
            <v>6003012020</v>
          </cell>
          <cell r="D164" t="str">
            <v>装备</v>
          </cell>
        </row>
        <row r="165">
          <cell r="B165">
            <v>6003013020</v>
          </cell>
          <cell r="D165" t="str">
            <v>装备</v>
          </cell>
        </row>
        <row r="166">
          <cell r="B166">
            <v>6003014020</v>
          </cell>
          <cell r="D166" t="str">
            <v>装备</v>
          </cell>
        </row>
        <row r="167">
          <cell r="B167">
            <v>6003021020</v>
          </cell>
          <cell r="D167" t="str">
            <v>装备</v>
          </cell>
        </row>
        <row r="168">
          <cell r="B168">
            <v>6003022020</v>
          </cell>
          <cell r="D168" t="str">
            <v>装备</v>
          </cell>
        </row>
        <row r="169">
          <cell r="B169">
            <v>6003023020</v>
          </cell>
          <cell r="D169" t="str">
            <v>装备</v>
          </cell>
        </row>
        <row r="170">
          <cell r="B170">
            <v>6003024020</v>
          </cell>
          <cell r="D170" t="str">
            <v>装备</v>
          </cell>
        </row>
        <row r="171">
          <cell r="B171">
            <v>6003031020</v>
          </cell>
          <cell r="D171" t="str">
            <v>装备</v>
          </cell>
        </row>
        <row r="172">
          <cell r="B172">
            <v>6003032020</v>
          </cell>
          <cell r="D172" t="str">
            <v>装备</v>
          </cell>
        </row>
        <row r="173">
          <cell r="B173">
            <v>6003033020</v>
          </cell>
          <cell r="D173" t="str">
            <v>装备</v>
          </cell>
        </row>
        <row r="174">
          <cell r="B174">
            <v>6003034020</v>
          </cell>
          <cell r="D174" t="str">
            <v>装备</v>
          </cell>
        </row>
        <row r="175">
          <cell r="B175">
            <v>6003111020</v>
          </cell>
          <cell r="D175" t="str">
            <v>装备</v>
          </cell>
        </row>
        <row r="176">
          <cell r="B176">
            <v>6003112020</v>
          </cell>
          <cell r="D176" t="str">
            <v>装备</v>
          </cell>
        </row>
        <row r="177">
          <cell r="B177">
            <v>6003113020</v>
          </cell>
          <cell r="D177" t="str">
            <v>装备</v>
          </cell>
        </row>
        <row r="178">
          <cell r="B178">
            <v>6003114020</v>
          </cell>
          <cell r="D178" t="str">
            <v>装备</v>
          </cell>
        </row>
        <row r="179">
          <cell r="B179">
            <v>6003121020</v>
          </cell>
          <cell r="D179" t="str">
            <v>装备</v>
          </cell>
        </row>
        <row r="180">
          <cell r="B180">
            <v>6003122020</v>
          </cell>
          <cell r="D180" t="str">
            <v>装备</v>
          </cell>
        </row>
        <row r="181">
          <cell r="B181">
            <v>6003123020</v>
          </cell>
          <cell r="D181" t="str">
            <v>装备</v>
          </cell>
        </row>
        <row r="182">
          <cell r="B182">
            <v>6003124020</v>
          </cell>
          <cell r="D182" t="str">
            <v>装备</v>
          </cell>
        </row>
        <row r="183">
          <cell r="B183">
            <v>6003131020</v>
          </cell>
          <cell r="D183" t="str">
            <v>装备</v>
          </cell>
        </row>
        <row r="184">
          <cell r="B184">
            <v>6003132020</v>
          </cell>
          <cell r="D184" t="str">
            <v>装备</v>
          </cell>
        </row>
        <row r="185">
          <cell r="B185">
            <v>6003133020</v>
          </cell>
          <cell r="D185" t="str">
            <v>装备</v>
          </cell>
        </row>
        <row r="186">
          <cell r="B186">
            <v>6003134020</v>
          </cell>
          <cell r="D186" t="str">
            <v>装备</v>
          </cell>
        </row>
        <row r="187">
          <cell r="B187">
            <v>6003211020</v>
          </cell>
          <cell r="D187" t="str">
            <v>装备</v>
          </cell>
        </row>
        <row r="188">
          <cell r="B188">
            <v>6003212020</v>
          </cell>
          <cell r="D188" t="str">
            <v>装备</v>
          </cell>
        </row>
        <row r="189">
          <cell r="B189">
            <v>6003213020</v>
          </cell>
          <cell r="D189" t="str">
            <v>装备</v>
          </cell>
        </row>
        <row r="190">
          <cell r="B190">
            <v>6003214020</v>
          </cell>
          <cell r="D190" t="str">
            <v>装备</v>
          </cell>
        </row>
        <row r="191">
          <cell r="B191">
            <v>6003221020</v>
          </cell>
          <cell r="D191" t="str">
            <v>装备</v>
          </cell>
        </row>
        <row r="192">
          <cell r="B192">
            <v>6003222020</v>
          </cell>
          <cell r="D192" t="str">
            <v>装备</v>
          </cell>
        </row>
        <row r="193">
          <cell r="B193">
            <v>6003223020</v>
          </cell>
          <cell r="D193" t="str">
            <v>装备</v>
          </cell>
        </row>
        <row r="194">
          <cell r="B194">
            <v>6003224020</v>
          </cell>
          <cell r="D194" t="str">
            <v>装备</v>
          </cell>
        </row>
        <row r="195">
          <cell r="B195">
            <v>6003231020</v>
          </cell>
          <cell r="D195" t="str">
            <v>装备</v>
          </cell>
        </row>
        <row r="196">
          <cell r="B196">
            <v>6003232020</v>
          </cell>
          <cell r="D196" t="str">
            <v>装备</v>
          </cell>
        </row>
        <row r="197">
          <cell r="B197">
            <v>6003233020</v>
          </cell>
          <cell r="D197" t="str">
            <v>装备</v>
          </cell>
        </row>
        <row r="198">
          <cell r="B198">
            <v>6003234020</v>
          </cell>
          <cell r="D198" t="str">
            <v>装备</v>
          </cell>
        </row>
        <row r="199">
          <cell r="B199">
            <v>6003311020</v>
          </cell>
          <cell r="D199" t="str">
            <v>装备</v>
          </cell>
        </row>
        <row r="200">
          <cell r="B200">
            <v>6003312020</v>
          </cell>
          <cell r="D200" t="str">
            <v>装备</v>
          </cell>
        </row>
        <row r="201">
          <cell r="B201">
            <v>6003313020</v>
          </cell>
          <cell r="D201" t="str">
            <v>装备</v>
          </cell>
        </row>
        <row r="202">
          <cell r="B202">
            <v>6003314020</v>
          </cell>
          <cell r="D202" t="str">
            <v>装备</v>
          </cell>
        </row>
        <row r="203">
          <cell r="B203">
            <v>6003321020</v>
          </cell>
          <cell r="D203" t="str">
            <v>装备</v>
          </cell>
        </row>
        <row r="204">
          <cell r="B204">
            <v>6003322020</v>
          </cell>
          <cell r="D204" t="str">
            <v>装备</v>
          </cell>
        </row>
        <row r="205">
          <cell r="B205">
            <v>6003323020</v>
          </cell>
          <cell r="D205" t="str">
            <v>装备</v>
          </cell>
        </row>
        <row r="206">
          <cell r="B206">
            <v>6003324020</v>
          </cell>
          <cell r="D206" t="str">
            <v>装备</v>
          </cell>
        </row>
        <row r="207">
          <cell r="B207">
            <v>6003331020</v>
          </cell>
          <cell r="D207" t="str">
            <v>装备</v>
          </cell>
        </row>
        <row r="208">
          <cell r="B208">
            <v>6003332020</v>
          </cell>
          <cell r="D208" t="str">
            <v>装备</v>
          </cell>
        </row>
        <row r="209">
          <cell r="B209">
            <v>6003333020</v>
          </cell>
          <cell r="D209" t="str">
            <v>装备</v>
          </cell>
        </row>
        <row r="210">
          <cell r="B210">
            <v>6003334020</v>
          </cell>
          <cell r="D210" t="str">
            <v>装备</v>
          </cell>
        </row>
        <row r="211">
          <cell r="B211">
            <v>6003411020</v>
          </cell>
          <cell r="D211" t="str">
            <v>装备</v>
          </cell>
        </row>
        <row r="212">
          <cell r="B212">
            <v>6003412020</v>
          </cell>
          <cell r="D212" t="str">
            <v>装备</v>
          </cell>
        </row>
        <row r="213">
          <cell r="B213">
            <v>6003413020</v>
          </cell>
          <cell r="D213" t="str">
            <v>装备</v>
          </cell>
        </row>
        <row r="214">
          <cell r="B214">
            <v>6003414020</v>
          </cell>
          <cell r="D214" t="str">
            <v>装备</v>
          </cell>
        </row>
        <row r="215">
          <cell r="B215">
            <v>6003421020</v>
          </cell>
          <cell r="D215" t="str">
            <v>装备</v>
          </cell>
        </row>
        <row r="216">
          <cell r="B216">
            <v>6003422020</v>
          </cell>
          <cell r="D216" t="str">
            <v>装备</v>
          </cell>
        </row>
        <row r="217">
          <cell r="B217">
            <v>6003423020</v>
          </cell>
          <cell r="D217" t="str">
            <v>装备</v>
          </cell>
        </row>
        <row r="218">
          <cell r="B218">
            <v>6003424020</v>
          </cell>
          <cell r="D218" t="str">
            <v>装备</v>
          </cell>
        </row>
        <row r="219">
          <cell r="B219">
            <v>6003431020</v>
          </cell>
          <cell r="D219" t="str">
            <v>装备</v>
          </cell>
        </row>
        <row r="220">
          <cell r="B220">
            <v>6003432020</v>
          </cell>
          <cell r="D220" t="str">
            <v>装备</v>
          </cell>
        </row>
        <row r="221">
          <cell r="B221">
            <v>6003433020</v>
          </cell>
          <cell r="D221" t="str">
            <v>装备</v>
          </cell>
        </row>
        <row r="222">
          <cell r="B222">
            <v>6003434020</v>
          </cell>
          <cell r="D222" t="str">
            <v>装备</v>
          </cell>
        </row>
        <row r="223">
          <cell r="B223">
            <v>6003911020</v>
          </cell>
          <cell r="D223" t="str">
            <v>装备</v>
          </cell>
        </row>
        <row r="224">
          <cell r="B224">
            <v>6003912020</v>
          </cell>
          <cell r="D224" t="str">
            <v>装备</v>
          </cell>
        </row>
        <row r="225">
          <cell r="B225">
            <v>6003913020</v>
          </cell>
          <cell r="D225" t="str">
            <v>装备</v>
          </cell>
        </row>
        <row r="226">
          <cell r="B226">
            <v>6003914020</v>
          </cell>
          <cell r="D226" t="str">
            <v>装备</v>
          </cell>
        </row>
        <row r="227">
          <cell r="B227">
            <v>6003921020</v>
          </cell>
          <cell r="D227" t="str">
            <v>装备</v>
          </cell>
        </row>
        <row r="228">
          <cell r="B228">
            <v>6003922020</v>
          </cell>
          <cell r="D228" t="str">
            <v>装备</v>
          </cell>
        </row>
        <row r="229">
          <cell r="B229">
            <v>6003923020</v>
          </cell>
          <cell r="D229" t="str">
            <v>装备</v>
          </cell>
        </row>
        <row r="230">
          <cell r="B230">
            <v>6003924020</v>
          </cell>
          <cell r="D230" t="str">
            <v>装备</v>
          </cell>
        </row>
        <row r="231">
          <cell r="B231">
            <v>6003931020</v>
          </cell>
          <cell r="D231" t="str">
            <v>装备</v>
          </cell>
        </row>
        <row r="232">
          <cell r="B232">
            <v>6003932020</v>
          </cell>
          <cell r="D232" t="str">
            <v>装备</v>
          </cell>
        </row>
        <row r="233">
          <cell r="B233">
            <v>6003933020</v>
          </cell>
          <cell r="D233" t="str">
            <v>装备</v>
          </cell>
        </row>
        <row r="234">
          <cell r="B234">
            <v>6003934020</v>
          </cell>
          <cell r="D234" t="str">
            <v>装备</v>
          </cell>
        </row>
        <row r="235">
          <cell r="B235">
            <v>6004011030</v>
          </cell>
          <cell r="D235" t="str">
            <v>装备</v>
          </cell>
        </row>
        <row r="236">
          <cell r="B236">
            <v>6004012030</v>
          </cell>
          <cell r="D236" t="str">
            <v>装备</v>
          </cell>
        </row>
        <row r="237">
          <cell r="B237">
            <v>6004013030</v>
          </cell>
          <cell r="D237" t="str">
            <v>装备</v>
          </cell>
        </row>
        <row r="238">
          <cell r="B238">
            <v>6004014030</v>
          </cell>
          <cell r="D238" t="str">
            <v>装备</v>
          </cell>
        </row>
        <row r="239">
          <cell r="B239">
            <v>6004021030</v>
          </cell>
          <cell r="D239" t="str">
            <v>装备</v>
          </cell>
        </row>
        <row r="240">
          <cell r="B240">
            <v>6004022030</v>
          </cell>
          <cell r="D240" t="str">
            <v>装备</v>
          </cell>
        </row>
        <row r="241">
          <cell r="B241">
            <v>6004023030</v>
          </cell>
          <cell r="D241" t="str">
            <v>装备</v>
          </cell>
        </row>
        <row r="242">
          <cell r="B242">
            <v>6004024030</v>
          </cell>
          <cell r="D242" t="str">
            <v>装备</v>
          </cell>
        </row>
        <row r="243">
          <cell r="B243">
            <v>6004031030</v>
          </cell>
          <cell r="D243" t="str">
            <v>装备</v>
          </cell>
        </row>
        <row r="244">
          <cell r="B244">
            <v>6004032030</v>
          </cell>
          <cell r="D244" t="str">
            <v>装备</v>
          </cell>
        </row>
        <row r="245">
          <cell r="B245">
            <v>6004033030</v>
          </cell>
          <cell r="D245" t="str">
            <v>装备</v>
          </cell>
        </row>
        <row r="246">
          <cell r="B246">
            <v>6004034030</v>
          </cell>
          <cell r="D246" t="str">
            <v>装备</v>
          </cell>
        </row>
        <row r="247">
          <cell r="B247">
            <v>6004111030</v>
          </cell>
          <cell r="D247" t="str">
            <v>装备</v>
          </cell>
        </row>
        <row r="248">
          <cell r="B248">
            <v>6004112030</v>
          </cell>
          <cell r="D248" t="str">
            <v>装备</v>
          </cell>
        </row>
        <row r="249">
          <cell r="B249">
            <v>6004113030</v>
          </cell>
          <cell r="D249" t="str">
            <v>装备</v>
          </cell>
        </row>
        <row r="250">
          <cell r="B250">
            <v>6004114030</v>
          </cell>
          <cell r="D250" t="str">
            <v>装备</v>
          </cell>
        </row>
        <row r="251">
          <cell r="B251">
            <v>6004121030</v>
          </cell>
          <cell r="D251" t="str">
            <v>装备</v>
          </cell>
        </row>
        <row r="252">
          <cell r="B252">
            <v>6004122030</v>
          </cell>
          <cell r="D252" t="str">
            <v>装备</v>
          </cell>
        </row>
        <row r="253">
          <cell r="B253">
            <v>6004123030</v>
          </cell>
          <cell r="D253" t="str">
            <v>装备</v>
          </cell>
        </row>
        <row r="254">
          <cell r="B254">
            <v>6004124030</v>
          </cell>
          <cell r="D254" t="str">
            <v>装备</v>
          </cell>
        </row>
        <row r="255">
          <cell r="B255">
            <v>6004131030</v>
          </cell>
          <cell r="D255" t="str">
            <v>装备</v>
          </cell>
        </row>
        <row r="256">
          <cell r="B256">
            <v>6004132030</v>
          </cell>
          <cell r="D256" t="str">
            <v>装备</v>
          </cell>
        </row>
        <row r="257">
          <cell r="B257">
            <v>6004133030</v>
          </cell>
          <cell r="D257" t="str">
            <v>装备</v>
          </cell>
        </row>
        <row r="258">
          <cell r="B258">
            <v>6004134030</v>
          </cell>
          <cell r="D258" t="str">
            <v>装备</v>
          </cell>
        </row>
        <row r="259">
          <cell r="B259">
            <v>6004211030</v>
          </cell>
          <cell r="D259" t="str">
            <v>装备</v>
          </cell>
        </row>
        <row r="260">
          <cell r="B260">
            <v>6004212030</v>
          </cell>
          <cell r="D260" t="str">
            <v>装备</v>
          </cell>
        </row>
        <row r="261">
          <cell r="B261">
            <v>6004213030</v>
          </cell>
          <cell r="D261" t="str">
            <v>装备</v>
          </cell>
        </row>
        <row r="262">
          <cell r="B262">
            <v>6004214030</v>
          </cell>
          <cell r="D262" t="str">
            <v>装备</v>
          </cell>
        </row>
        <row r="263">
          <cell r="B263">
            <v>6004221030</v>
          </cell>
          <cell r="D263" t="str">
            <v>装备</v>
          </cell>
        </row>
        <row r="264">
          <cell r="B264">
            <v>6004222030</v>
          </cell>
          <cell r="D264" t="str">
            <v>装备</v>
          </cell>
        </row>
        <row r="265">
          <cell r="B265">
            <v>6004223030</v>
          </cell>
          <cell r="D265" t="str">
            <v>装备</v>
          </cell>
        </row>
        <row r="266">
          <cell r="B266">
            <v>6004224030</v>
          </cell>
          <cell r="D266" t="str">
            <v>装备</v>
          </cell>
        </row>
        <row r="267">
          <cell r="B267">
            <v>6004231030</v>
          </cell>
          <cell r="D267" t="str">
            <v>装备</v>
          </cell>
        </row>
        <row r="268">
          <cell r="B268">
            <v>6004232030</v>
          </cell>
          <cell r="D268" t="str">
            <v>装备</v>
          </cell>
        </row>
        <row r="269">
          <cell r="B269">
            <v>6004233030</v>
          </cell>
          <cell r="D269" t="str">
            <v>装备</v>
          </cell>
        </row>
        <row r="270">
          <cell r="B270">
            <v>6004234030</v>
          </cell>
          <cell r="D270" t="str">
            <v>装备</v>
          </cell>
        </row>
        <row r="271">
          <cell r="B271">
            <v>6004311030</v>
          </cell>
          <cell r="D271" t="str">
            <v>装备</v>
          </cell>
        </row>
        <row r="272">
          <cell r="B272">
            <v>6004312030</v>
          </cell>
          <cell r="D272" t="str">
            <v>装备</v>
          </cell>
        </row>
        <row r="273">
          <cell r="B273">
            <v>6004313030</v>
          </cell>
          <cell r="D273" t="str">
            <v>装备</v>
          </cell>
        </row>
        <row r="274">
          <cell r="B274">
            <v>6004314030</v>
          </cell>
          <cell r="D274" t="str">
            <v>装备</v>
          </cell>
        </row>
        <row r="275">
          <cell r="B275">
            <v>6004321030</v>
          </cell>
          <cell r="D275" t="str">
            <v>装备</v>
          </cell>
        </row>
        <row r="276">
          <cell r="B276">
            <v>6004322030</v>
          </cell>
          <cell r="D276" t="str">
            <v>装备</v>
          </cell>
        </row>
        <row r="277">
          <cell r="B277">
            <v>6004323030</v>
          </cell>
          <cell r="D277" t="str">
            <v>装备</v>
          </cell>
        </row>
        <row r="278">
          <cell r="B278">
            <v>6004324030</v>
          </cell>
          <cell r="D278" t="str">
            <v>装备</v>
          </cell>
        </row>
        <row r="279">
          <cell r="B279">
            <v>6004331030</v>
          </cell>
          <cell r="D279" t="str">
            <v>装备</v>
          </cell>
        </row>
        <row r="280">
          <cell r="B280">
            <v>6004332030</v>
          </cell>
          <cell r="D280" t="str">
            <v>装备</v>
          </cell>
        </row>
        <row r="281">
          <cell r="B281">
            <v>6004333030</v>
          </cell>
          <cell r="D281" t="str">
            <v>装备</v>
          </cell>
        </row>
        <row r="282">
          <cell r="B282">
            <v>6004334030</v>
          </cell>
          <cell r="D282" t="str">
            <v>装备</v>
          </cell>
        </row>
        <row r="283">
          <cell r="B283">
            <v>6004411030</v>
          </cell>
          <cell r="D283" t="str">
            <v>装备</v>
          </cell>
        </row>
        <row r="284">
          <cell r="B284">
            <v>6004412030</v>
          </cell>
          <cell r="D284" t="str">
            <v>装备</v>
          </cell>
        </row>
        <row r="285">
          <cell r="B285">
            <v>6004413030</v>
          </cell>
          <cell r="D285" t="str">
            <v>装备</v>
          </cell>
        </row>
        <row r="286">
          <cell r="B286">
            <v>6004414030</v>
          </cell>
          <cell r="D286" t="str">
            <v>装备</v>
          </cell>
        </row>
        <row r="287">
          <cell r="B287">
            <v>6004421030</v>
          </cell>
          <cell r="D287" t="str">
            <v>装备</v>
          </cell>
        </row>
        <row r="288">
          <cell r="B288">
            <v>6004422030</v>
          </cell>
          <cell r="D288" t="str">
            <v>装备</v>
          </cell>
        </row>
        <row r="289">
          <cell r="B289">
            <v>6004423030</v>
          </cell>
          <cell r="D289" t="str">
            <v>装备</v>
          </cell>
        </row>
        <row r="290">
          <cell r="B290">
            <v>6004424030</v>
          </cell>
          <cell r="D290" t="str">
            <v>装备</v>
          </cell>
        </row>
        <row r="291">
          <cell r="B291">
            <v>6004431030</v>
          </cell>
          <cell r="D291" t="str">
            <v>装备</v>
          </cell>
        </row>
        <row r="292">
          <cell r="B292">
            <v>6004432030</v>
          </cell>
          <cell r="D292" t="str">
            <v>装备</v>
          </cell>
        </row>
        <row r="293">
          <cell r="B293">
            <v>6004433030</v>
          </cell>
          <cell r="D293" t="str">
            <v>装备</v>
          </cell>
        </row>
        <row r="294">
          <cell r="B294">
            <v>6004434030</v>
          </cell>
          <cell r="D294" t="str">
            <v>装备</v>
          </cell>
        </row>
        <row r="295">
          <cell r="B295">
            <v>6004911030</v>
          </cell>
          <cell r="D295" t="str">
            <v>装备</v>
          </cell>
        </row>
        <row r="296">
          <cell r="B296">
            <v>6004912030</v>
          </cell>
          <cell r="D296" t="str">
            <v>装备</v>
          </cell>
        </row>
        <row r="297">
          <cell r="B297">
            <v>6004913030</v>
          </cell>
          <cell r="D297" t="str">
            <v>装备</v>
          </cell>
        </row>
        <row r="298">
          <cell r="B298">
            <v>6004914030</v>
          </cell>
          <cell r="D298" t="str">
            <v>装备</v>
          </cell>
        </row>
        <row r="299">
          <cell r="B299">
            <v>6004921030</v>
          </cell>
          <cell r="D299" t="str">
            <v>装备</v>
          </cell>
        </row>
        <row r="300">
          <cell r="B300">
            <v>6004922030</v>
          </cell>
          <cell r="D300" t="str">
            <v>装备</v>
          </cell>
        </row>
        <row r="301">
          <cell r="B301">
            <v>6004923030</v>
          </cell>
          <cell r="D301" t="str">
            <v>装备</v>
          </cell>
        </row>
        <row r="302">
          <cell r="B302">
            <v>6004924030</v>
          </cell>
          <cell r="D302" t="str">
            <v>装备</v>
          </cell>
        </row>
        <row r="303">
          <cell r="B303">
            <v>6004931030</v>
          </cell>
          <cell r="D303" t="str">
            <v>装备</v>
          </cell>
        </row>
        <row r="304">
          <cell r="B304">
            <v>6004932030</v>
          </cell>
          <cell r="D304" t="str">
            <v>装备</v>
          </cell>
        </row>
        <row r="305">
          <cell r="B305">
            <v>6004933030</v>
          </cell>
          <cell r="D305" t="str">
            <v>装备</v>
          </cell>
        </row>
        <row r="306">
          <cell r="B306">
            <v>6004934030</v>
          </cell>
          <cell r="D306" t="str">
            <v>装备</v>
          </cell>
        </row>
        <row r="307">
          <cell r="B307">
            <v>6005011045</v>
          </cell>
          <cell r="D307" t="str">
            <v>装备</v>
          </cell>
        </row>
        <row r="308">
          <cell r="B308">
            <v>6005012045</v>
          </cell>
          <cell r="D308" t="str">
            <v>装备</v>
          </cell>
        </row>
        <row r="309">
          <cell r="B309">
            <v>6005013045</v>
          </cell>
          <cell r="D309" t="str">
            <v>装备</v>
          </cell>
        </row>
        <row r="310">
          <cell r="B310">
            <v>6005014045</v>
          </cell>
          <cell r="D310" t="str">
            <v>装备</v>
          </cell>
        </row>
        <row r="311">
          <cell r="B311">
            <v>6005021045</v>
          </cell>
          <cell r="D311" t="str">
            <v>装备</v>
          </cell>
        </row>
        <row r="312">
          <cell r="B312">
            <v>6005022045</v>
          </cell>
          <cell r="D312" t="str">
            <v>装备</v>
          </cell>
        </row>
        <row r="313">
          <cell r="B313">
            <v>6005023045</v>
          </cell>
          <cell r="D313" t="str">
            <v>装备</v>
          </cell>
        </row>
        <row r="314">
          <cell r="B314">
            <v>6005024045</v>
          </cell>
          <cell r="D314" t="str">
            <v>装备</v>
          </cell>
        </row>
        <row r="315">
          <cell r="B315">
            <v>6005031045</v>
          </cell>
          <cell r="D315" t="str">
            <v>装备</v>
          </cell>
        </row>
        <row r="316">
          <cell r="B316">
            <v>6005032045</v>
          </cell>
          <cell r="D316" t="str">
            <v>装备</v>
          </cell>
        </row>
        <row r="317">
          <cell r="B317">
            <v>6005033045</v>
          </cell>
          <cell r="D317" t="str">
            <v>装备</v>
          </cell>
        </row>
        <row r="318">
          <cell r="B318">
            <v>6005034045</v>
          </cell>
          <cell r="D318" t="str">
            <v>装备</v>
          </cell>
        </row>
        <row r="319">
          <cell r="B319">
            <v>6005111045</v>
          </cell>
          <cell r="D319" t="str">
            <v>装备</v>
          </cell>
        </row>
        <row r="320">
          <cell r="B320">
            <v>6005112045</v>
          </cell>
          <cell r="D320" t="str">
            <v>装备</v>
          </cell>
        </row>
        <row r="321">
          <cell r="B321">
            <v>6005113045</v>
          </cell>
          <cell r="D321" t="str">
            <v>装备</v>
          </cell>
        </row>
        <row r="322">
          <cell r="B322">
            <v>6005114045</v>
          </cell>
          <cell r="D322" t="str">
            <v>装备</v>
          </cell>
        </row>
        <row r="323">
          <cell r="B323">
            <v>6005121045</v>
          </cell>
          <cell r="D323" t="str">
            <v>装备</v>
          </cell>
        </row>
        <row r="324">
          <cell r="B324">
            <v>6005122045</v>
          </cell>
          <cell r="D324" t="str">
            <v>装备</v>
          </cell>
        </row>
        <row r="325">
          <cell r="B325">
            <v>6005123045</v>
          </cell>
          <cell r="D325" t="str">
            <v>装备</v>
          </cell>
        </row>
        <row r="326">
          <cell r="B326">
            <v>6005124045</v>
          </cell>
          <cell r="D326" t="str">
            <v>装备</v>
          </cell>
        </row>
        <row r="327">
          <cell r="B327">
            <v>6005131045</v>
          </cell>
          <cell r="D327" t="str">
            <v>装备</v>
          </cell>
        </row>
        <row r="328">
          <cell r="B328">
            <v>6005132045</v>
          </cell>
          <cell r="D328" t="str">
            <v>装备</v>
          </cell>
        </row>
        <row r="329">
          <cell r="B329">
            <v>6005133045</v>
          </cell>
          <cell r="D329" t="str">
            <v>装备</v>
          </cell>
        </row>
        <row r="330">
          <cell r="B330">
            <v>6005134045</v>
          </cell>
          <cell r="D330" t="str">
            <v>装备</v>
          </cell>
        </row>
        <row r="331">
          <cell r="B331">
            <v>6005211045</v>
          </cell>
          <cell r="D331" t="str">
            <v>装备</v>
          </cell>
        </row>
        <row r="332">
          <cell r="B332">
            <v>6005212045</v>
          </cell>
          <cell r="D332" t="str">
            <v>装备</v>
          </cell>
        </row>
        <row r="333">
          <cell r="B333">
            <v>6005213045</v>
          </cell>
          <cell r="D333" t="str">
            <v>装备</v>
          </cell>
        </row>
        <row r="334">
          <cell r="B334">
            <v>6005214045</v>
          </cell>
          <cell r="D334" t="str">
            <v>装备</v>
          </cell>
        </row>
        <row r="335">
          <cell r="B335">
            <v>6005221045</v>
          </cell>
          <cell r="D335" t="str">
            <v>装备</v>
          </cell>
        </row>
        <row r="336">
          <cell r="B336">
            <v>6005222045</v>
          </cell>
          <cell r="D336" t="str">
            <v>装备</v>
          </cell>
        </row>
        <row r="337">
          <cell r="B337">
            <v>6005223045</v>
          </cell>
          <cell r="D337" t="str">
            <v>装备</v>
          </cell>
        </row>
        <row r="338">
          <cell r="B338">
            <v>6005224045</v>
          </cell>
          <cell r="D338" t="str">
            <v>装备</v>
          </cell>
        </row>
        <row r="339">
          <cell r="B339">
            <v>6005231045</v>
          </cell>
          <cell r="D339" t="str">
            <v>装备</v>
          </cell>
        </row>
        <row r="340">
          <cell r="B340">
            <v>6005232045</v>
          </cell>
          <cell r="D340" t="str">
            <v>装备</v>
          </cell>
        </row>
        <row r="341">
          <cell r="B341">
            <v>6005233045</v>
          </cell>
          <cell r="D341" t="str">
            <v>装备</v>
          </cell>
        </row>
        <row r="342">
          <cell r="B342">
            <v>6005234045</v>
          </cell>
          <cell r="D342" t="str">
            <v>装备</v>
          </cell>
        </row>
        <row r="343">
          <cell r="B343">
            <v>6005311045</v>
          </cell>
          <cell r="D343" t="str">
            <v>装备</v>
          </cell>
        </row>
        <row r="344">
          <cell r="B344">
            <v>6005312045</v>
          </cell>
          <cell r="D344" t="str">
            <v>装备</v>
          </cell>
        </row>
        <row r="345">
          <cell r="B345">
            <v>6005313045</v>
          </cell>
          <cell r="D345" t="str">
            <v>装备</v>
          </cell>
        </row>
        <row r="346">
          <cell r="B346">
            <v>6005314045</v>
          </cell>
          <cell r="D346" t="str">
            <v>装备</v>
          </cell>
        </row>
        <row r="347">
          <cell r="B347">
            <v>6005321045</v>
          </cell>
          <cell r="D347" t="str">
            <v>装备</v>
          </cell>
        </row>
        <row r="348">
          <cell r="B348">
            <v>6005322045</v>
          </cell>
          <cell r="D348" t="str">
            <v>装备</v>
          </cell>
        </row>
        <row r="349">
          <cell r="B349">
            <v>6005323045</v>
          </cell>
          <cell r="D349" t="str">
            <v>装备</v>
          </cell>
        </row>
        <row r="350">
          <cell r="B350">
            <v>6005324045</v>
          </cell>
          <cell r="D350" t="str">
            <v>装备</v>
          </cell>
        </row>
        <row r="351">
          <cell r="B351">
            <v>6005331045</v>
          </cell>
          <cell r="D351" t="str">
            <v>装备</v>
          </cell>
        </row>
        <row r="352">
          <cell r="B352">
            <v>6005332045</v>
          </cell>
          <cell r="D352" t="str">
            <v>装备</v>
          </cell>
        </row>
        <row r="353">
          <cell r="B353">
            <v>6005333045</v>
          </cell>
          <cell r="D353" t="str">
            <v>装备</v>
          </cell>
        </row>
        <row r="354">
          <cell r="B354">
            <v>6005334045</v>
          </cell>
          <cell r="D354" t="str">
            <v>装备</v>
          </cell>
        </row>
        <row r="355">
          <cell r="B355">
            <v>6005411045</v>
          </cell>
          <cell r="D355" t="str">
            <v>装备</v>
          </cell>
        </row>
        <row r="356">
          <cell r="B356">
            <v>6005412045</v>
          </cell>
          <cell r="D356" t="str">
            <v>装备</v>
          </cell>
        </row>
        <row r="357">
          <cell r="B357">
            <v>6005413045</v>
          </cell>
          <cell r="D357" t="str">
            <v>装备</v>
          </cell>
        </row>
        <row r="358">
          <cell r="B358">
            <v>6005414045</v>
          </cell>
          <cell r="D358" t="str">
            <v>装备</v>
          </cell>
        </row>
        <row r="359">
          <cell r="B359">
            <v>6005421045</v>
          </cell>
          <cell r="D359" t="str">
            <v>装备</v>
          </cell>
        </row>
        <row r="360">
          <cell r="B360">
            <v>6005422045</v>
          </cell>
          <cell r="D360" t="str">
            <v>装备</v>
          </cell>
        </row>
        <row r="361">
          <cell r="B361">
            <v>6005423045</v>
          </cell>
          <cell r="D361" t="str">
            <v>装备</v>
          </cell>
        </row>
        <row r="362">
          <cell r="B362">
            <v>6005424045</v>
          </cell>
          <cell r="D362" t="str">
            <v>装备</v>
          </cell>
        </row>
        <row r="363">
          <cell r="B363">
            <v>6005431045</v>
          </cell>
          <cell r="D363" t="str">
            <v>装备</v>
          </cell>
        </row>
        <row r="364">
          <cell r="B364">
            <v>6005432045</v>
          </cell>
          <cell r="D364" t="str">
            <v>装备</v>
          </cell>
        </row>
        <row r="365">
          <cell r="B365">
            <v>6005433045</v>
          </cell>
          <cell r="D365" t="str">
            <v>装备</v>
          </cell>
        </row>
        <row r="366">
          <cell r="B366">
            <v>6005434045</v>
          </cell>
          <cell r="D366" t="str">
            <v>装备</v>
          </cell>
        </row>
        <row r="367">
          <cell r="B367">
            <v>6005911045</v>
          </cell>
          <cell r="D367" t="str">
            <v>装备</v>
          </cell>
        </row>
        <row r="368">
          <cell r="B368">
            <v>6005912045</v>
          </cell>
          <cell r="D368" t="str">
            <v>装备</v>
          </cell>
        </row>
        <row r="369">
          <cell r="B369">
            <v>6005913045</v>
          </cell>
          <cell r="D369" t="str">
            <v>装备</v>
          </cell>
        </row>
        <row r="370">
          <cell r="B370">
            <v>6005914045</v>
          </cell>
          <cell r="D370" t="str">
            <v>装备</v>
          </cell>
        </row>
        <row r="371">
          <cell r="B371">
            <v>6005921045</v>
          </cell>
          <cell r="D371" t="str">
            <v>装备</v>
          </cell>
        </row>
        <row r="372">
          <cell r="B372">
            <v>6005922045</v>
          </cell>
          <cell r="D372" t="str">
            <v>装备</v>
          </cell>
        </row>
        <row r="373">
          <cell r="B373">
            <v>6005923045</v>
          </cell>
          <cell r="D373" t="str">
            <v>装备</v>
          </cell>
        </row>
        <row r="374">
          <cell r="B374">
            <v>6005924045</v>
          </cell>
          <cell r="D374" t="str">
            <v>装备</v>
          </cell>
        </row>
        <row r="375">
          <cell r="B375">
            <v>6005931045</v>
          </cell>
          <cell r="D375" t="str">
            <v>装备</v>
          </cell>
        </row>
        <row r="376">
          <cell r="B376">
            <v>6005932045</v>
          </cell>
          <cell r="D376" t="str">
            <v>装备</v>
          </cell>
        </row>
        <row r="377">
          <cell r="B377">
            <v>6005933045</v>
          </cell>
          <cell r="D377" t="str">
            <v>装备</v>
          </cell>
        </row>
        <row r="378">
          <cell r="B378">
            <v>6005934045</v>
          </cell>
          <cell r="D378" t="str">
            <v>装备</v>
          </cell>
        </row>
        <row r="379">
          <cell r="B379">
            <v>6006011060</v>
          </cell>
          <cell r="D379" t="str">
            <v>装备</v>
          </cell>
        </row>
        <row r="380">
          <cell r="B380">
            <v>6006012060</v>
          </cell>
          <cell r="D380" t="str">
            <v>装备</v>
          </cell>
        </row>
        <row r="381">
          <cell r="B381">
            <v>6006013060</v>
          </cell>
          <cell r="D381" t="str">
            <v>装备</v>
          </cell>
        </row>
        <row r="382">
          <cell r="B382">
            <v>6006014060</v>
          </cell>
          <cell r="D382" t="str">
            <v>装备</v>
          </cell>
        </row>
        <row r="383">
          <cell r="B383">
            <v>6006021060</v>
          </cell>
          <cell r="D383" t="str">
            <v>装备</v>
          </cell>
        </row>
        <row r="384">
          <cell r="B384">
            <v>6006022060</v>
          </cell>
          <cell r="D384" t="str">
            <v>装备</v>
          </cell>
        </row>
        <row r="385">
          <cell r="B385">
            <v>6006023060</v>
          </cell>
          <cell r="D385" t="str">
            <v>装备</v>
          </cell>
        </row>
        <row r="386">
          <cell r="B386">
            <v>6006024060</v>
          </cell>
          <cell r="D386" t="str">
            <v>装备</v>
          </cell>
        </row>
        <row r="387">
          <cell r="B387">
            <v>6006031060</v>
          </cell>
          <cell r="D387" t="str">
            <v>装备</v>
          </cell>
        </row>
        <row r="388">
          <cell r="B388">
            <v>6006032060</v>
          </cell>
          <cell r="D388" t="str">
            <v>装备</v>
          </cell>
        </row>
        <row r="389">
          <cell r="B389">
            <v>6006033060</v>
          </cell>
          <cell r="D389" t="str">
            <v>装备</v>
          </cell>
        </row>
        <row r="390">
          <cell r="B390">
            <v>6006034060</v>
          </cell>
          <cell r="D390" t="str">
            <v>装备</v>
          </cell>
        </row>
        <row r="391">
          <cell r="B391">
            <v>6006111060</v>
          </cell>
          <cell r="D391" t="str">
            <v>装备</v>
          </cell>
        </row>
        <row r="392">
          <cell r="B392">
            <v>6006112060</v>
          </cell>
          <cell r="D392" t="str">
            <v>装备</v>
          </cell>
        </row>
        <row r="393">
          <cell r="B393">
            <v>6006113060</v>
          </cell>
          <cell r="D393" t="str">
            <v>装备</v>
          </cell>
        </row>
        <row r="394">
          <cell r="B394">
            <v>6006114060</v>
          </cell>
          <cell r="D394" t="str">
            <v>装备</v>
          </cell>
        </row>
        <row r="395">
          <cell r="B395">
            <v>6006121060</v>
          </cell>
          <cell r="D395" t="str">
            <v>装备</v>
          </cell>
        </row>
        <row r="396">
          <cell r="B396">
            <v>6006122060</v>
          </cell>
          <cell r="D396" t="str">
            <v>装备</v>
          </cell>
        </row>
        <row r="397">
          <cell r="B397">
            <v>6006123060</v>
          </cell>
          <cell r="D397" t="str">
            <v>装备</v>
          </cell>
        </row>
        <row r="398">
          <cell r="B398">
            <v>6006124060</v>
          </cell>
          <cell r="D398" t="str">
            <v>装备</v>
          </cell>
        </row>
        <row r="399">
          <cell r="B399">
            <v>6006131060</v>
          </cell>
          <cell r="D399" t="str">
            <v>装备</v>
          </cell>
        </row>
        <row r="400">
          <cell r="B400">
            <v>6006132060</v>
          </cell>
          <cell r="D400" t="str">
            <v>装备</v>
          </cell>
        </row>
        <row r="401">
          <cell r="B401">
            <v>6006133060</v>
          </cell>
          <cell r="D401" t="str">
            <v>装备</v>
          </cell>
        </row>
        <row r="402">
          <cell r="B402">
            <v>6006134060</v>
          </cell>
          <cell r="D402" t="str">
            <v>装备</v>
          </cell>
        </row>
        <row r="403">
          <cell r="B403">
            <v>6006211060</v>
          </cell>
          <cell r="D403" t="str">
            <v>装备</v>
          </cell>
        </row>
        <row r="404">
          <cell r="B404">
            <v>6006212060</v>
          </cell>
          <cell r="D404" t="str">
            <v>装备</v>
          </cell>
        </row>
        <row r="405">
          <cell r="B405">
            <v>6006213060</v>
          </cell>
          <cell r="D405" t="str">
            <v>装备</v>
          </cell>
        </row>
        <row r="406">
          <cell r="B406">
            <v>6006214060</v>
          </cell>
          <cell r="D406" t="str">
            <v>装备</v>
          </cell>
        </row>
        <row r="407">
          <cell r="B407">
            <v>6006221060</v>
          </cell>
          <cell r="D407" t="str">
            <v>装备</v>
          </cell>
        </row>
        <row r="408">
          <cell r="B408">
            <v>6006222060</v>
          </cell>
          <cell r="D408" t="str">
            <v>装备</v>
          </cell>
        </row>
        <row r="409">
          <cell r="B409">
            <v>6006223060</v>
          </cell>
          <cell r="D409" t="str">
            <v>装备</v>
          </cell>
        </row>
        <row r="410">
          <cell r="B410">
            <v>6006224060</v>
          </cell>
          <cell r="D410" t="str">
            <v>装备</v>
          </cell>
        </row>
        <row r="411">
          <cell r="B411">
            <v>6006231060</v>
          </cell>
          <cell r="D411" t="str">
            <v>装备</v>
          </cell>
        </row>
        <row r="412">
          <cell r="B412">
            <v>6006232060</v>
          </cell>
          <cell r="D412" t="str">
            <v>装备</v>
          </cell>
        </row>
        <row r="413">
          <cell r="B413">
            <v>6006233060</v>
          </cell>
          <cell r="D413" t="str">
            <v>装备</v>
          </cell>
        </row>
        <row r="414">
          <cell r="B414">
            <v>6006234060</v>
          </cell>
          <cell r="D414" t="str">
            <v>装备</v>
          </cell>
        </row>
        <row r="415">
          <cell r="B415">
            <v>6006311060</v>
          </cell>
          <cell r="D415" t="str">
            <v>装备</v>
          </cell>
        </row>
        <row r="416">
          <cell r="B416">
            <v>6006312060</v>
          </cell>
          <cell r="D416" t="str">
            <v>装备</v>
          </cell>
        </row>
        <row r="417">
          <cell r="B417">
            <v>6006313060</v>
          </cell>
          <cell r="D417" t="str">
            <v>装备</v>
          </cell>
        </row>
        <row r="418">
          <cell r="B418">
            <v>6006314060</v>
          </cell>
          <cell r="D418" t="str">
            <v>装备</v>
          </cell>
        </row>
        <row r="419">
          <cell r="B419">
            <v>6006321060</v>
          </cell>
          <cell r="D419" t="str">
            <v>装备</v>
          </cell>
        </row>
        <row r="420">
          <cell r="B420">
            <v>6006322060</v>
          </cell>
          <cell r="D420" t="str">
            <v>装备</v>
          </cell>
        </row>
        <row r="421">
          <cell r="B421">
            <v>6006323060</v>
          </cell>
          <cell r="D421" t="str">
            <v>装备</v>
          </cell>
        </row>
        <row r="422">
          <cell r="B422">
            <v>6006324060</v>
          </cell>
          <cell r="D422" t="str">
            <v>装备</v>
          </cell>
        </row>
        <row r="423">
          <cell r="B423">
            <v>6006331060</v>
          </cell>
          <cell r="D423" t="str">
            <v>装备</v>
          </cell>
        </row>
        <row r="424">
          <cell r="B424">
            <v>6006332060</v>
          </cell>
          <cell r="D424" t="str">
            <v>装备</v>
          </cell>
        </row>
        <row r="425">
          <cell r="B425">
            <v>6006333060</v>
          </cell>
          <cell r="D425" t="str">
            <v>装备</v>
          </cell>
        </row>
        <row r="426">
          <cell r="B426">
            <v>6006334060</v>
          </cell>
          <cell r="D426" t="str">
            <v>装备</v>
          </cell>
        </row>
        <row r="427">
          <cell r="B427">
            <v>6006411060</v>
          </cell>
          <cell r="D427" t="str">
            <v>装备</v>
          </cell>
        </row>
        <row r="428">
          <cell r="B428">
            <v>6006412060</v>
          </cell>
          <cell r="D428" t="str">
            <v>装备</v>
          </cell>
        </row>
        <row r="429">
          <cell r="B429">
            <v>6006413060</v>
          </cell>
          <cell r="D429" t="str">
            <v>装备</v>
          </cell>
        </row>
        <row r="430">
          <cell r="B430">
            <v>6006414060</v>
          </cell>
          <cell r="D430" t="str">
            <v>装备</v>
          </cell>
        </row>
        <row r="431">
          <cell r="B431">
            <v>6006421060</v>
          </cell>
          <cell r="D431" t="str">
            <v>装备</v>
          </cell>
        </row>
        <row r="432">
          <cell r="B432">
            <v>6006422060</v>
          </cell>
          <cell r="D432" t="str">
            <v>装备</v>
          </cell>
        </row>
        <row r="433">
          <cell r="B433">
            <v>6006423060</v>
          </cell>
          <cell r="D433" t="str">
            <v>装备</v>
          </cell>
        </row>
        <row r="434">
          <cell r="B434">
            <v>6006424060</v>
          </cell>
          <cell r="D434" t="str">
            <v>装备</v>
          </cell>
        </row>
        <row r="435">
          <cell r="B435">
            <v>6006431060</v>
          </cell>
          <cell r="D435" t="str">
            <v>装备</v>
          </cell>
        </row>
        <row r="436">
          <cell r="B436">
            <v>6006432060</v>
          </cell>
          <cell r="D436" t="str">
            <v>装备</v>
          </cell>
        </row>
        <row r="437">
          <cell r="B437">
            <v>6006433060</v>
          </cell>
          <cell r="D437" t="str">
            <v>装备</v>
          </cell>
        </row>
        <row r="438">
          <cell r="B438">
            <v>6006434060</v>
          </cell>
          <cell r="D438" t="str">
            <v>装备</v>
          </cell>
        </row>
        <row r="439">
          <cell r="B439">
            <v>6006911060</v>
          </cell>
          <cell r="D439" t="str">
            <v>装备</v>
          </cell>
        </row>
        <row r="440">
          <cell r="B440">
            <v>6006912060</v>
          </cell>
          <cell r="D440" t="str">
            <v>装备</v>
          </cell>
        </row>
        <row r="441">
          <cell r="B441">
            <v>6006913060</v>
          </cell>
          <cell r="D441" t="str">
            <v>装备</v>
          </cell>
        </row>
        <row r="442">
          <cell r="B442">
            <v>6006914060</v>
          </cell>
          <cell r="D442" t="str">
            <v>装备</v>
          </cell>
        </row>
        <row r="443">
          <cell r="B443">
            <v>6006921060</v>
          </cell>
          <cell r="D443" t="str">
            <v>装备</v>
          </cell>
        </row>
        <row r="444">
          <cell r="B444">
            <v>6006922060</v>
          </cell>
          <cell r="D444" t="str">
            <v>装备</v>
          </cell>
        </row>
        <row r="445">
          <cell r="B445">
            <v>6006923060</v>
          </cell>
          <cell r="D445" t="str">
            <v>装备</v>
          </cell>
        </row>
        <row r="446">
          <cell r="B446">
            <v>6006924060</v>
          </cell>
          <cell r="D446" t="str">
            <v>装备</v>
          </cell>
        </row>
        <row r="447">
          <cell r="B447">
            <v>6006931060</v>
          </cell>
          <cell r="D447" t="str">
            <v>装备</v>
          </cell>
        </row>
        <row r="448">
          <cell r="B448">
            <v>6006932060</v>
          </cell>
          <cell r="D448" t="str">
            <v>装备</v>
          </cell>
        </row>
        <row r="449">
          <cell r="B449">
            <v>6006933060</v>
          </cell>
          <cell r="D449" t="str">
            <v>装备</v>
          </cell>
        </row>
        <row r="450">
          <cell r="B450">
            <v>6006934060</v>
          </cell>
          <cell r="D450" t="str">
            <v>装备</v>
          </cell>
        </row>
        <row r="451">
          <cell r="B451">
            <v>6007011080</v>
          </cell>
          <cell r="D451" t="str">
            <v>装备</v>
          </cell>
        </row>
        <row r="452">
          <cell r="B452">
            <v>6007012080</v>
          </cell>
          <cell r="D452" t="str">
            <v>装备</v>
          </cell>
        </row>
        <row r="453">
          <cell r="B453">
            <v>6007013080</v>
          </cell>
          <cell r="D453" t="str">
            <v>装备</v>
          </cell>
        </row>
        <row r="454">
          <cell r="B454">
            <v>6007014080</v>
          </cell>
          <cell r="D454" t="str">
            <v>装备</v>
          </cell>
        </row>
        <row r="455">
          <cell r="B455">
            <v>6007021080</v>
          </cell>
          <cell r="D455" t="str">
            <v>装备</v>
          </cell>
        </row>
        <row r="456">
          <cell r="B456">
            <v>6007022080</v>
          </cell>
          <cell r="D456" t="str">
            <v>装备</v>
          </cell>
        </row>
        <row r="457">
          <cell r="B457">
            <v>6007023080</v>
          </cell>
          <cell r="D457" t="str">
            <v>装备</v>
          </cell>
        </row>
        <row r="458">
          <cell r="B458">
            <v>6007024080</v>
          </cell>
          <cell r="D458" t="str">
            <v>装备</v>
          </cell>
        </row>
        <row r="459">
          <cell r="B459">
            <v>6007031080</v>
          </cell>
          <cell r="D459" t="str">
            <v>装备</v>
          </cell>
        </row>
        <row r="460">
          <cell r="B460">
            <v>6007032080</v>
          </cell>
          <cell r="D460" t="str">
            <v>装备</v>
          </cell>
        </row>
        <row r="461">
          <cell r="B461">
            <v>6007033080</v>
          </cell>
          <cell r="D461" t="str">
            <v>装备</v>
          </cell>
        </row>
        <row r="462">
          <cell r="B462">
            <v>6007034080</v>
          </cell>
          <cell r="D462" t="str">
            <v>装备</v>
          </cell>
        </row>
        <row r="463">
          <cell r="B463">
            <v>6007111080</v>
          </cell>
          <cell r="D463" t="str">
            <v>装备</v>
          </cell>
        </row>
        <row r="464">
          <cell r="B464">
            <v>6007112080</v>
          </cell>
          <cell r="D464" t="str">
            <v>装备</v>
          </cell>
        </row>
        <row r="465">
          <cell r="B465">
            <v>6007113080</v>
          </cell>
          <cell r="D465" t="str">
            <v>装备</v>
          </cell>
        </row>
        <row r="466">
          <cell r="B466">
            <v>6007114080</v>
          </cell>
          <cell r="D466" t="str">
            <v>装备</v>
          </cell>
        </row>
        <row r="467">
          <cell r="B467">
            <v>6007121080</v>
          </cell>
          <cell r="D467" t="str">
            <v>装备</v>
          </cell>
        </row>
        <row r="468">
          <cell r="B468">
            <v>6007122080</v>
          </cell>
          <cell r="D468" t="str">
            <v>装备</v>
          </cell>
        </row>
        <row r="469">
          <cell r="B469">
            <v>6007123080</v>
          </cell>
          <cell r="D469" t="str">
            <v>装备</v>
          </cell>
        </row>
        <row r="470">
          <cell r="B470">
            <v>6007124080</v>
          </cell>
          <cell r="D470" t="str">
            <v>装备</v>
          </cell>
        </row>
        <row r="471">
          <cell r="B471">
            <v>6007131080</v>
          </cell>
          <cell r="D471" t="str">
            <v>装备</v>
          </cell>
        </row>
        <row r="472">
          <cell r="B472">
            <v>6007132080</v>
          </cell>
          <cell r="D472" t="str">
            <v>装备</v>
          </cell>
        </row>
        <row r="473">
          <cell r="B473">
            <v>6007133080</v>
          </cell>
          <cell r="D473" t="str">
            <v>装备</v>
          </cell>
        </row>
        <row r="474">
          <cell r="B474">
            <v>6007134080</v>
          </cell>
          <cell r="D474" t="str">
            <v>装备</v>
          </cell>
        </row>
        <row r="475">
          <cell r="B475">
            <v>6007211080</v>
          </cell>
          <cell r="D475" t="str">
            <v>装备</v>
          </cell>
        </row>
        <row r="476">
          <cell r="B476">
            <v>6007212080</v>
          </cell>
          <cell r="D476" t="str">
            <v>装备</v>
          </cell>
        </row>
        <row r="477">
          <cell r="B477">
            <v>6007213080</v>
          </cell>
          <cell r="D477" t="str">
            <v>装备</v>
          </cell>
        </row>
        <row r="478">
          <cell r="B478">
            <v>6007214080</v>
          </cell>
          <cell r="D478" t="str">
            <v>装备</v>
          </cell>
        </row>
        <row r="479">
          <cell r="B479">
            <v>6007221080</v>
          </cell>
          <cell r="D479" t="str">
            <v>装备</v>
          </cell>
        </row>
        <row r="480">
          <cell r="B480">
            <v>6007222080</v>
          </cell>
          <cell r="D480" t="str">
            <v>装备</v>
          </cell>
        </row>
        <row r="481">
          <cell r="B481">
            <v>6007223080</v>
          </cell>
          <cell r="D481" t="str">
            <v>装备</v>
          </cell>
        </row>
        <row r="482">
          <cell r="B482">
            <v>6007224080</v>
          </cell>
          <cell r="D482" t="str">
            <v>装备</v>
          </cell>
        </row>
        <row r="483">
          <cell r="B483">
            <v>6007231080</v>
          </cell>
          <cell r="D483" t="str">
            <v>装备</v>
          </cell>
        </row>
        <row r="484">
          <cell r="B484">
            <v>6007232080</v>
          </cell>
          <cell r="D484" t="str">
            <v>装备</v>
          </cell>
        </row>
        <row r="485">
          <cell r="B485">
            <v>6007233080</v>
          </cell>
          <cell r="D485" t="str">
            <v>装备</v>
          </cell>
        </row>
        <row r="486">
          <cell r="B486">
            <v>6007234080</v>
          </cell>
          <cell r="D486" t="str">
            <v>装备</v>
          </cell>
        </row>
        <row r="487">
          <cell r="B487">
            <v>6007311080</v>
          </cell>
          <cell r="D487" t="str">
            <v>装备</v>
          </cell>
        </row>
        <row r="488">
          <cell r="B488">
            <v>6007312080</v>
          </cell>
          <cell r="D488" t="str">
            <v>装备</v>
          </cell>
        </row>
        <row r="489">
          <cell r="B489">
            <v>6007313080</v>
          </cell>
          <cell r="D489" t="str">
            <v>装备</v>
          </cell>
        </row>
        <row r="490">
          <cell r="B490">
            <v>6007314080</v>
          </cell>
          <cell r="D490" t="str">
            <v>装备</v>
          </cell>
        </row>
        <row r="491">
          <cell r="B491">
            <v>6007321080</v>
          </cell>
          <cell r="D491" t="str">
            <v>装备</v>
          </cell>
        </row>
        <row r="492">
          <cell r="B492">
            <v>6007322080</v>
          </cell>
          <cell r="D492" t="str">
            <v>装备</v>
          </cell>
        </row>
        <row r="493">
          <cell r="B493">
            <v>6007323080</v>
          </cell>
          <cell r="D493" t="str">
            <v>装备</v>
          </cell>
        </row>
        <row r="494">
          <cell r="B494">
            <v>6007324080</v>
          </cell>
          <cell r="D494" t="str">
            <v>装备</v>
          </cell>
        </row>
        <row r="495">
          <cell r="B495">
            <v>6007331080</v>
          </cell>
          <cell r="D495" t="str">
            <v>装备</v>
          </cell>
        </row>
        <row r="496">
          <cell r="B496">
            <v>6007332080</v>
          </cell>
          <cell r="D496" t="str">
            <v>装备</v>
          </cell>
        </row>
        <row r="497">
          <cell r="B497">
            <v>6007333080</v>
          </cell>
          <cell r="D497" t="str">
            <v>装备</v>
          </cell>
        </row>
        <row r="498">
          <cell r="B498">
            <v>6007334080</v>
          </cell>
          <cell r="D498" t="str">
            <v>装备</v>
          </cell>
        </row>
        <row r="499">
          <cell r="B499">
            <v>6007411080</v>
          </cell>
          <cell r="D499" t="str">
            <v>装备</v>
          </cell>
        </row>
        <row r="500">
          <cell r="B500">
            <v>6007412080</v>
          </cell>
          <cell r="D500" t="str">
            <v>装备</v>
          </cell>
        </row>
        <row r="501">
          <cell r="B501">
            <v>6007413080</v>
          </cell>
          <cell r="D501" t="str">
            <v>装备</v>
          </cell>
        </row>
        <row r="502">
          <cell r="B502">
            <v>6007414080</v>
          </cell>
          <cell r="D502" t="str">
            <v>装备</v>
          </cell>
        </row>
        <row r="503">
          <cell r="B503">
            <v>6007421080</v>
          </cell>
          <cell r="D503" t="str">
            <v>装备</v>
          </cell>
        </row>
        <row r="504">
          <cell r="B504">
            <v>6007422080</v>
          </cell>
          <cell r="D504" t="str">
            <v>装备</v>
          </cell>
        </row>
        <row r="505">
          <cell r="B505">
            <v>6007423080</v>
          </cell>
          <cell r="D505" t="str">
            <v>装备</v>
          </cell>
        </row>
        <row r="506">
          <cell r="B506">
            <v>6007424080</v>
          </cell>
          <cell r="D506" t="str">
            <v>装备</v>
          </cell>
        </row>
        <row r="507">
          <cell r="B507">
            <v>6007431080</v>
          </cell>
          <cell r="D507" t="str">
            <v>装备</v>
          </cell>
        </row>
        <row r="508">
          <cell r="B508">
            <v>6007432080</v>
          </cell>
          <cell r="D508" t="str">
            <v>装备</v>
          </cell>
        </row>
        <row r="509">
          <cell r="B509">
            <v>6007433080</v>
          </cell>
          <cell r="D509" t="str">
            <v>装备</v>
          </cell>
        </row>
        <row r="510">
          <cell r="B510">
            <v>6007434080</v>
          </cell>
          <cell r="D510" t="str">
            <v>装备</v>
          </cell>
        </row>
        <row r="511">
          <cell r="B511">
            <v>6007911080</v>
          </cell>
          <cell r="D511" t="str">
            <v>装备</v>
          </cell>
        </row>
        <row r="512">
          <cell r="B512">
            <v>6007912080</v>
          </cell>
          <cell r="D512" t="str">
            <v>装备</v>
          </cell>
        </row>
        <row r="513">
          <cell r="B513">
            <v>6007913080</v>
          </cell>
          <cell r="D513" t="str">
            <v>装备</v>
          </cell>
        </row>
        <row r="514">
          <cell r="B514">
            <v>6007914080</v>
          </cell>
          <cell r="D514" t="str">
            <v>装备</v>
          </cell>
        </row>
        <row r="515">
          <cell r="B515">
            <v>6007921080</v>
          </cell>
          <cell r="D515" t="str">
            <v>装备</v>
          </cell>
        </row>
        <row r="516">
          <cell r="B516">
            <v>6007922080</v>
          </cell>
          <cell r="D516" t="str">
            <v>装备</v>
          </cell>
        </row>
        <row r="517">
          <cell r="B517">
            <v>6007923080</v>
          </cell>
          <cell r="D517" t="str">
            <v>装备</v>
          </cell>
        </row>
        <row r="518">
          <cell r="B518">
            <v>6007924080</v>
          </cell>
          <cell r="D518" t="str">
            <v>装备</v>
          </cell>
        </row>
        <row r="519">
          <cell r="B519">
            <v>6007931080</v>
          </cell>
          <cell r="D519" t="str">
            <v>装备</v>
          </cell>
        </row>
        <row r="520">
          <cell r="B520">
            <v>6007932080</v>
          </cell>
          <cell r="D520" t="str">
            <v>装备</v>
          </cell>
        </row>
        <row r="521">
          <cell r="B521">
            <v>6007933080</v>
          </cell>
          <cell r="D521" t="str">
            <v>装备</v>
          </cell>
        </row>
        <row r="522">
          <cell r="B522">
            <v>6007934080</v>
          </cell>
          <cell r="D522" t="str">
            <v>装备</v>
          </cell>
        </row>
        <row r="523">
          <cell r="B523">
            <v>6008011090</v>
          </cell>
          <cell r="D523" t="str">
            <v>装备</v>
          </cell>
        </row>
        <row r="524">
          <cell r="B524">
            <v>6008012090</v>
          </cell>
          <cell r="D524" t="str">
            <v>装备</v>
          </cell>
        </row>
        <row r="525">
          <cell r="B525">
            <v>6008013090</v>
          </cell>
          <cell r="D525" t="str">
            <v>装备</v>
          </cell>
        </row>
        <row r="526">
          <cell r="B526">
            <v>6008014090</v>
          </cell>
          <cell r="D526" t="str">
            <v>装备</v>
          </cell>
        </row>
        <row r="527">
          <cell r="B527">
            <v>6008021090</v>
          </cell>
          <cell r="D527" t="str">
            <v>装备</v>
          </cell>
        </row>
        <row r="528">
          <cell r="B528">
            <v>6008022090</v>
          </cell>
          <cell r="D528" t="str">
            <v>装备</v>
          </cell>
        </row>
        <row r="529">
          <cell r="B529">
            <v>6008023090</v>
          </cell>
          <cell r="D529" t="str">
            <v>装备</v>
          </cell>
        </row>
        <row r="530">
          <cell r="B530">
            <v>6008024090</v>
          </cell>
          <cell r="D530" t="str">
            <v>装备</v>
          </cell>
        </row>
        <row r="531">
          <cell r="B531">
            <v>6008031090</v>
          </cell>
          <cell r="D531" t="str">
            <v>装备</v>
          </cell>
        </row>
        <row r="532">
          <cell r="B532">
            <v>6008032090</v>
          </cell>
          <cell r="D532" t="str">
            <v>装备</v>
          </cell>
        </row>
        <row r="533">
          <cell r="B533">
            <v>6008033090</v>
          </cell>
          <cell r="D533" t="str">
            <v>装备</v>
          </cell>
        </row>
        <row r="534">
          <cell r="B534">
            <v>6008034090</v>
          </cell>
          <cell r="D534" t="str">
            <v>装备</v>
          </cell>
        </row>
        <row r="535">
          <cell r="B535">
            <v>6008111090</v>
          </cell>
          <cell r="D535" t="str">
            <v>装备</v>
          </cell>
        </row>
        <row r="536">
          <cell r="B536">
            <v>6008112090</v>
          </cell>
          <cell r="D536" t="str">
            <v>装备</v>
          </cell>
        </row>
        <row r="537">
          <cell r="B537">
            <v>6008113090</v>
          </cell>
          <cell r="D537" t="str">
            <v>装备</v>
          </cell>
        </row>
        <row r="538">
          <cell r="B538">
            <v>6008114090</v>
          </cell>
          <cell r="D538" t="str">
            <v>装备</v>
          </cell>
        </row>
        <row r="539">
          <cell r="B539">
            <v>6008121090</v>
          </cell>
          <cell r="D539" t="str">
            <v>装备</v>
          </cell>
        </row>
        <row r="540">
          <cell r="B540">
            <v>6008122090</v>
          </cell>
          <cell r="D540" t="str">
            <v>装备</v>
          </cell>
        </row>
        <row r="541">
          <cell r="B541">
            <v>6008123090</v>
          </cell>
          <cell r="D541" t="str">
            <v>装备</v>
          </cell>
        </row>
        <row r="542">
          <cell r="B542">
            <v>6008124090</v>
          </cell>
          <cell r="D542" t="str">
            <v>装备</v>
          </cell>
        </row>
        <row r="543">
          <cell r="B543">
            <v>6008131090</v>
          </cell>
          <cell r="D543" t="str">
            <v>装备</v>
          </cell>
        </row>
        <row r="544">
          <cell r="B544">
            <v>6008132090</v>
          </cell>
          <cell r="D544" t="str">
            <v>装备</v>
          </cell>
        </row>
        <row r="545">
          <cell r="B545">
            <v>6008133090</v>
          </cell>
          <cell r="D545" t="str">
            <v>装备</v>
          </cell>
        </row>
        <row r="546">
          <cell r="B546">
            <v>6008134090</v>
          </cell>
          <cell r="D546" t="str">
            <v>装备</v>
          </cell>
        </row>
        <row r="547">
          <cell r="B547">
            <v>6008211090</v>
          </cell>
          <cell r="D547" t="str">
            <v>装备</v>
          </cell>
        </row>
        <row r="548">
          <cell r="B548">
            <v>6008212090</v>
          </cell>
          <cell r="D548" t="str">
            <v>装备</v>
          </cell>
        </row>
        <row r="549">
          <cell r="B549">
            <v>6008213090</v>
          </cell>
          <cell r="D549" t="str">
            <v>装备</v>
          </cell>
        </row>
        <row r="550">
          <cell r="B550">
            <v>6008214090</v>
          </cell>
          <cell r="D550" t="str">
            <v>装备</v>
          </cell>
        </row>
        <row r="551">
          <cell r="B551">
            <v>6008221090</v>
          </cell>
          <cell r="D551" t="str">
            <v>装备</v>
          </cell>
        </row>
        <row r="552">
          <cell r="B552">
            <v>6008222090</v>
          </cell>
          <cell r="D552" t="str">
            <v>装备</v>
          </cell>
        </row>
        <row r="553">
          <cell r="B553">
            <v>6008223090</v>
          </cell>
          <cell r="D553" t="str">
            <v>装备</v>
          </cell>
        </row>
        <row r="554">
          <cell r="B554">
            <v>6008224090</v>
          </cell>
          <cell r="D554" t="str">
            <v>装备</v>
          </cell>
        </row>
        <row r="555">
          <cell r="B555">
            <v>6008231090</v>
          </cell>
          <cell r="D555" t="str">
            <v>装备</v>
          </cell>
        </row>
        <row r="556">
          <cell r="B556">
            <v>6008232090</v>
          </cell>
          <cell r="D556" t="str">
            <v>装备</v>
          </cell>
        </row>
        <row r="557">
          <cell r="B557">
            <v>6008233090</v>
          </cell>
          <cell r="D557" t="str">
            <v>装备</v>
          </cell>
        </row>
        <row r="558">
          <cell r="B558">
            <v>6008234090</v>
          </cell>
          <cell r="D558" t="str">
            <v>装备</v>
          </cell>
        </row>
        <row r="559">
          <cell r="B559">
            <v>6008311090</v>
          </cell>
          <cell r="D559" t="str">
            <v>装备</v>
          </cell>
        </row>
        <row r="560">
          <cell r="B560">
            <v>6008312090</v>
          </cell>
          <cell r="D560" t="str">
            <v>装备</v>
          </cell>
        </row>
        <row r="561">
          <cell r="B561">
            <v>6008313090</v>
          </cell>
          <cell r="D561" t="str">
            <v>装备</v>
          </cell>
        </row>
        <row r="562">
          <cell r="B562">
            <v>6008314090</v>
          </cell>
          <cell r="D562" t="str">
            <v>装备</v>
          </cell>
        </row>
        <row r="563">
          <cell r="B563">
            <v>6008321090</v>
          </cell>
          <cell r="D563" t="str">
            <v>装备</v>
          </cell>
        </row>
        <row r="564">
          <cell r="B564">
            <v>6008322090</v>
          </cell>
          <cell r="D564" t="str">
            <v>装备</v>
          </cell>
        </row>
        <row r="565">
          <cell r="B565">
            <v>6008323090</v>
          </cell>
          <cell r="D565" t="str">
            <v>装备</v>
          </cell>
        </row>
        <row r="566">
          <cell r="B566">
            <v>6008324090</v>
          </cell>
          <cell r="D566" t="str">
            <v>装备</v>
          </cell>
        </row>
        <row r="567">
          <cell r="B567">
            <v>6008331090</v>
          </cell>
          <cell r="D567" t="str">
            <v>装备</v>
          </cell>
        </row>
        <row r="568">
          <cell r="B568">
            <v>6008332090</v>
          </cell>
          <cell r="D568" t="str">
            <v>装备</v>
          </cell>
        </row>
        <row r="569">
          <cell r="B569">
            <v>6008333090</v>
          </cell>
          <cell r="D569" t="str">
            <v>装备</v>
          </cell>
        </row>
        <row r="570">
          <cell r="B570">
            <v>6008334090</v>
          </cell>
          <cell r="D570" t="str">
            <v>装备</v>
          </cell>
        </row>
        <row r="571">
          <cell r="B571">
            <v>6008411090</v>
          </cell>
          <cell r="D571" t="str">
            <v>装备</v>
          </cell>
        </row>
        <row r="572">
          <cell r="B572">
            <v>6008412090</v>
          </cell>
          <cell r="D572" t="str">
            <v>装备</v>
          </cell>
        </row>
        <row r="573">
          <cell r="B573">
            <v>6008413090</v>
          </cell>
          <cell r="D573" t="str">
            <v>装备</v>
          </cell>
        </row>
        <row r="574">
          <cell r="B574">
            <v>6008414090</v>
          </cell>
          <cell r="D574" t="str">
            <v>装备</v>
          </cell>
        </row>
        <row r="575">
          <cell r="B575">
            <v>6008421090</v>
          </cell>
          <cell r="D575" t="str">
            <v>装备</v>
          </cell>
        </row>
        <row r="576">
          <cell r="B576">
            <v>6008422090</v>
          </cell>
          <cell r="D576" t="str">
            <v>装备</v>
          </cell>
        </row>
        <row r="577">
          <cell r="B577">
            <v>6008423090</v>
          </cell>
          <cell r="D577" t="str">
            <v>装备</v>
          </cell>
        </row>
        <row r="578">
          <cell r="B578">
            <v>6008424090</v>
          </cell>
          <cell r="D578" t="str">
            <v>装备</v>
          </cell>
        </row>
        <row r="579">
          <cell r="B579">
            <v>6008431090</v>
          </cell>
          <cell r="D579" t="str">
            <v>装备</v>
          </cell>
        </row>
        <row r="580">
          <cell r="B580">
            <v>6008432090</v>
          </cell>
          <cell r="D580" t="str">
            <v>装备</v>
          </cell>
        </row>
        <row r="581">
          <cell r="B581">
            <v>6008433090</v>
          </cell>
          <cell r="D581" t="str">
            <v>装备</v>
          </cell>
        </row>
        <row r="582">
          <cell r="B582">
            <v>6008434090</v>
          </cell>
          <cell r="D582" t="str">
            <v>装备</v>
          </cell>
        </row>
        <row r="583">
          <cell r="B583">
            <v>6008911090</v>
          </cell>
          <cell r="D583" t="str">
            <v>装备</v>
          </cell>
        </row>
        <row r="584">
          <cell r="B584">
            <v>6008912090</v>
          </cell>
          <cell r="D584" t="str">
            <v>装备</v>
          </cell>
        </row>
        <row r="585">
          <cell r="B585">
            <v>6008913090</v>
          </cell>
          <cell r="D585" t="str">
            <v>装备</v>
          </cell>
        </row>
        <row r="586">
          <cell r="B586">
            <v>6008914090</v>
          </cell>
          <cell r="D586" t="str">
            <v>装备</v>
          </cell>
        </row>
        <row r="587">
          <cell r="B587">
            <v>6008921090</v>
          </cell>
          <cell r="D587" t="str">
            <v>装备</v>
          </cell>
        </row>
        <row r="588">
          <cell r="B588">
            <v>6008922090</v>
          </cell>
          <cell r="D588" t="str">
            <v>装备</v>
          </cell>
        </row>
        <row r="589">
          <cell r="B589">
            <v>6008923090</v>
          </cell>
          <cell r="D589" t="str">
            <v>装备</v>
          </cell>
        </row>
        <row r="590">
          <cell r="B590">
            <v>6008924090</v>
          </cell>
          <cell r="D590" t="str">
            <v>装备</v>
          </cell>
        </row>
        <row r="591">
          <cell r="B591">
            <v>6008931090</v>
          </cell>
          <cell r="D591" t="str">
            <v>装备</v>
          </cell>
        </row>
        <row r="592">
          <cell r="B592">
            <v>6008932090</v>
          </cell>
          <cell r="D592" t="str">
            <v>装备</v>
          </cell>
        </row>
        <row r="593">
          <cell r="B593">
            <v>6008933090</v>
          </cell>
          <cell r="D593" t="str">
            <v>装备</v>
          </cell>
        </row>
        <row r="594">
          <cell r="B594">
            <v>6008934090</v>
          </cell>
          <cell r="D594" t="str">
            <v>装备</v>
          </cell>
        </row>
        <row r="595">
          <cell r="B595">
            <v>6009011100</v>
          </cell>
          <cell r="D595" t="str">
            <v>装备</v>
          </cell>
        </row>
        <row r="596">
          <cell r="B596">
            <v>6009012100</v>
          </cell>
          <cell r="D596" t="str">
            <v>装备</v>
          </cell>
        </row>
        <row r="597">
          <cell r="B597">
            <v>6009013100</v>
          </cell>
          <cell r="D597" t="str">
            <v>装备</v>
          </cell>
        </row>
        <row r="598">
          <cell r="B598">
            <v>6009014100</v>
          </cell>
          <cell r="D598" t="str">
            <v>装备</v>
          </cell>
        </row>
        <row r="599">
          <cell r="B599">
            <v>6009021100</v>
          </cell>
          <cell r="D599" t="str">
            <v>装备</v>
          </cell>
        </row>
        <row r="600">
          <cell r="B600">
            <v>6009022100</v>
          </cell>
          <cell r="D600" t="str">
            <v>装备</v>
          </cell>
        </row>
        <row r="601">
          <cell r="B601">
            <v>6009023100</v>
          </cell>
          <cell r="D601" t="str">
            <v>装备</v>
          </cell>
        </row>
        <row r="602">
          <cell r="B602">
            <v>6009024100</v>
          </cell>
          <cell r="D602" t="str">
            <v>装备</v>
          </cell>
        </row>
        <row r="603">
          <cell r="B603">
            <v>6009031100</v>
          </cell>
          <cell r="D603" t="str">
            <v>装备</v>
          </cell>
        </row>
        <row r="604">
          <cell r="B604">
            <v>6009032100</v>
          </cell>
          <cell r="D604" t="str">
            <v>装备</v>
          </cell>
        </row>
        <row r="605">
          <cell r="B605">
            <v>6009033100</v>
          </cell>
          <cell r="D605" t="str">
            <v>装备</v>
          </cell>
        </row>
        <row r="606">
          <cell r="B606">
            <v>6009034100</v>
          </cell>
          <cell r="D606" t="str">
            <v>装备</v>
          </cell>
        </row>
        <row r="607">
          <cell r="B607">
            <v>6009111100</v>
          </cell>
          <cell r="D607" t="str">
            <v>装备</v>
          </cell>
        </row>
        <row r="608">
          <cell r="B608">
            <v>6009112100</v>
          </cell>
          <cell r="D608" t="str">
            <v>装备</v>
          </cell>
        </row>
        <row r="609">
          <cell r="B609">
            <v>6009113100</v>
          </cell>
          <cell r="D609" t="str">
            <v>装备</v>
          </cell>
        </row>
        <row r="610">
          <cell r="B610">
            <v>6009114100</v>
          </cell>
          <cell r="D610" t="str">
            <v>装备</v>
          </cell>
        </row>
        <row r="611">
          <cell r="B611">
            <v>6009121100</v>
          </cell>
          <cell r="D611" t="str">
            <v>装备</v>
          </cell>
        </row>
        <row r="612">
          <cell r="B612">
            <v>6009122100</v>
          </cell>
          <cell r="D612" t="str">
            <v>装备</v>
          </cell>
        </row>
        <row r="613">
          <cell r="B613">
            <v>6009123100</v>
          </cell>
          <cell r="D613" t="str">
            <v>装备</v>
          </cell>
        </row>
        <row r="614">
          <cell r="B614">
            <v>6009124100</v>
          </cell>
          <cell r="D614" t="str">
            <v>装备</v>
          </cell>
        </row>
        <row r="615">
          <cell r="B615">
            <v>6009131100</v>
          </cell>
          <cell r="D615" t="str">
            <v>装备</v>
          </cell>
        </row>
        <row r="616">
          <cell r="B616">
            <v>6009132100</v>
          </cell>
          <cell r="D616" t="str">
            <v>装备</v>
          </cell>
        </row>
        <row r="617">
          <cell r="B617">
            <v>6009133100</v>
          </cell>
          <cell r="D617" t="str">
            <v>装备</v>
          </cell>
        </row>
        <row r="618">
          <cell r="B618">
            <v>6009134100</v>
          </cell>
          <cell r="D618" t="str">
            <v>装备</v>
          </cell>
        </row>
        <row r="619">
          <cell r="B619">
            <v>6009211100</v>
          </cell>
          <cell r="D619" t="str">
            <v>装备</v>
          </cell>
        </row>
        <row r="620">
          <cell r="B620">
            <v>6009212100</v>
          </cell>
          <cell r="D620" t="str">
            <v>装备</v>
          </cell>
        </row>
        <row r="621">
          <cell r="B621">
            <v>6009213100</v>
          </cell>
          <cell r="D621" t="str">
            <v>装备</v>
          </cell>
        </row>
        <row r="622">
          <cell r="B622">
            <v>6009214100</v>
          </cell>
          <cell r="D622" t="str">
            <v>装备</v>
          </cell>
        </row>
        <row r="623">
          <cell r="B623">
            <v>6009221100</v>
          </cell>
          <cell r="D623" t="str">
            <v>装备</v>
          </cell>
        </row>
        <row r="624">
          <cell r="B624">
            <v>6009222100</v>
          </cell>
          <cell r="D624" t="str">
            <v>装备</v>
          </cell>
        </row>
        <row r="625">
          <cell r="B625">
            <v>6009223100</v>
          </cell>
          <cell r="D625" t="str">
            <v>装备</v>
          </cell>
        </row>
        <row r="626">
          <cell r="B626">
            <v>6009224100</v>
          </cell>
          <cell r="D626" t="str">
            <v>装备</v>
          </cell>
        </row>
        <row r="627">
          <cell r="B627">
            <v>6009231100</v>
          </cell>
          <cell r="D627" t="str">
            <v>装备</v>
          </cell>
        </row>
        <row r="628">
          <cell r="B628">
            <v>6009232100</v>
          </cell>
          <cell r="D628" t="str">
            <v>装备</v>
          </cell>
        </row>
        <row r="629">
          <cell r="B629">
            <v>6009233100</v>
          </cell>
          <cell r="D629" t="str">
            <v>装备</v>
          </cell>
        </row>
        <row r="630">
          <cell r="B630">
            <v>6009234100</v>
          </cell>
          <cell r="D630" t="str">
            <v>装备</v>
          </cell>
        </row>
        <row r="631">
          <cell r="B631">
            <v>6009311100</v>
          </cell>
          <cell r="D631" t="str">
            <v>装备</v>
          </cell>
        </row>
        <row r="632">
          <cell r="B632">
            <v>6009312100</v>
          </cell>
          <cell r="D632" t="str">
            <v>装备</v>
          </cell>
        </row>
        <row r="633">
          <cell r="B633">
            <v>6009313100</v>
          </cell>
          <cell r="D633" t="str">
            <v>装备</v>
          </cell>
        </row>
        <row r="634">
          <cell r="B634">
            <v>6009314100</v>
          </cell>
          <cell r="D634" t="str">
            <v>装备</v>
          </cell>
        </row>
        <row r="635">
          <cell r="B635">
            <v>6009321100</v>
          </cell>
          <cell r="D635" t="str">
            <v>装备</v>
          </cell>
        </row>
        <row r="636">
          <cell r="B636">
            <v>6009322100</v>
          </cell>
          <cell r="D636" t="str">
            <v>装备</v>
          </cell>
        </row>
        <row r="637">
          <cell r="B637">
            <v>6009323100</v>
          </cell>
          <cell r="D637" t="str">
            <v>装备</v>
          </cell>
        </row>
        <row r="638">
          <cell r="B638">
            <v>6009324100</v>
          </cell>
          <cell r="D638" t="str">
            <v>装备</v>
          </cell>
        </row>
        <row r="639">
          <cell r="B639">
            <v>6009331100</v>
          </cell>
          <cell r="D639" t="str">
            <v>装备</v>
          </cell>
        </row>
        <row r="640">
          <cell r="B640">
            <v>6009332100</v>
          </cell>
          <cell r="D640" t="str">
            <v>装备</v>
          </cell>
        </row>
        <row r="641">
          <cell r="B641">
            <v>6009333100</v>
          </cell>
          <cell r="D641" t="str">
            <v>装备</v>
          </cell>
        </row>
        <row r="642">
          <cell r="B642">
            <v>6009334100</v>
          </cell>
          <cell r="D642" t="str">
            <v>装备</v>
          </cell>
        </row>
        <row r="643">
          <cell r="B643">
            <v>6009411100</v>
          </cell>
          <cell r="D643" t="str">
            <v>装备</v>
          </cell>
        </row>
        <row r="644">
          <cell r="B644">
            <v>6009412100</v>
          </cell>
          <cell r="D644" t="str">
            <v>装备</v>
          </cell>
        </row>
        <row r="645">
          <cell r="B645">
            <v>6009413100</v>
          </cell>
          <cell r="D645" t="str">
            <v>装备</v>
          </cell>
        </row>
        <row r="646">
          <cell r="B646">
            <v>6009414100</v>
          </cell>
          <cell r="D646" t="str">
            <v>装备</v>
          </cell>
        </row>
        <row r="647">
          <cell r="B647">
            <v>6009421100</v>
          </cell>
          <cell r="D647" t="str">
            <v>装备</v>
          </cell>
        </row>
        <row r="648">
          <cell r="B648">
            <v>6009422100</v>
          </cell>
          <cell r="D648" t="str">
            <v>装备</v>
          </cell>
        </row>
        <row r="649">
          <cell r="B649">
            <v>6009423100</v>
          </cell>
          <cell r="D649" t="str">
            <v>装备</v>
          </cell>
        </row>
        <row r="650">
          <cell r="B650">
            <v>6009424100</v>
          </cell>
          <cell r="D650" t="str">
            <v>装备</v>
          </cell>
        </row>
        <row r="651">
          <cell r="B651">
            <v>6009431100</v>
          </cell>
          <cell r="D651" t="str">
            <v>装备</v>
          </cell>
        </row>
        <row r="652">
          <cell r="B652">
            <v>6009432100</v>
          </cell>
          <cell r="D652" t="str">
            <v>装备</v>
          </cell>
        </row>
        <row r="653">
          <cell r="B653">
            <v>6009433100</v>
          </cell>
          <cell r="D653" t="str">
            <v>装备</v>
          </cell>
        </row>
        <row r="654">
          <cell r="B654">
            <v>6009434100</v>
          </cell>
          <cell r="D654" t="str">
            <v>装备</v>
          </cell>
        </row>
        <row r="655">
          <cell r="B655">
            <v>6009911100</v>
          </cell>
          <cell r="D655" t="str">
            <v>装备</v>
          </cell>
        </row>
        <row r="656">
          <cell r="B656">
            <v>6009912100</v>
          </cell>
          <cell r="D656" t="str">
            <v>装备</v>
          </cell>
        </row>
        <row r="657">
          <cell r="B657">
            <v>6009913100</v>
          </cell>
          <cell r="D657" t="str">
            <v>装备</v>
          </cell>
        </row>
        <row r="658">
          <cell r="B658">
            <v>6009914100</v>
          </cell>
          <cell r="D658" t="str">
            <v>装备</v>
          </cell>
        </row>
        <row r="659">
          <cell r="B659">
            <v>6009921100</v>
          </cell>
          <cell r="D659" t="str">
            <v>装备</v>
          </cell>
        </row>
        <row r="660">
          <cell r="B660">
            <v>6009922100</v>
          </cell>
          <cell r="D660" t="str">
            <v>装备</v>
          </cell>
        </row>
        <row r="661">
          <cell r="B661">
            <v>6009923100</v>
          </cell>
          <cell r="D661" t="str">
            <v>装备</v>
          </cell>
        </row>
        <row r="662">
          <cell r="B662">
            <v>6009924100</v>
          </cell>
          <cell r="D662" t="str">
            <v>装备</v>
          </cell>
        </row>
        <row r="663">
          <cell r="B663">
            <v>6009931100</v>
          </cell>
          <cell r="D663" t="str">
            <v>装备</v>
          </cell>
        </row>
        <row r="664">
          <cell r="B664">
            <v>6009932100</v>
          </cell>
          <cell r="D664" t="str">
            <v>装备</v>
          </cell>
        </row>
        <row r="665">
          <cell r="B665">
            <v>6009933100</v>
          </cell>
          <cell r="D665" t="str">
            <v>装备</v>
          </cell>
        </row>
        <row r="666">
          <cell r="B666">
            <v>6009934100</v>
          </cell>
          <cell r="D666" t="str">
            <v>装备</v>
          </cell>
        </row>
        <row r="667">
          <cell r="B667">
            <v>6010011110</v>
          </cell>
          <cell r="D667" t="str">
            <v>装备</v>
          </cell>
        </row>
        <row r="668">
          <cell r="B668">
            <v>6010012110</v>
          </cell>
          <cell r="D668" t="str">
            <v>装备</v>
          </cell>
        </row>
        <row r="669">
          <cell r="B669">
            <v>6010013110</v>
          </cell>
          <cell r="D669" t="str">
            <v>装备</v>
          </cell>
        </row>
        <row r="670">
          <cell r="B670">
            <v>6010014110</v>
          </cell>
          <cell r="D670" t="str">
            <v>装备</v>
          </cell>
        </row>
        <row r="671">
          <cell r="B671">
            <v>6010021110</v>
          </cell>
          <cell r="D671" t="str">
            <v>装备</v>
          </cell>
        </row>
        <row r="672">
          <cell r="B672">
            <v>6010022110</v>
          </cell>
          <cell r="D672" t="str">
            <v>装备</v>
          </cell>
        </row>
        <row r="673">
          <cell r="B673">
            <v>6010023110</v>
          </cell>
          <cell r="D673" t="str">
            <v>装备</v>
          </cell>
        </row>
        <row r="674">
          <cell r="B674">
            <v>6010024110</v>
          </cell>
          <cell r="D674" t="str">
            <v>装备</v>
          </cell>
        </row>
        <row r="675">
          <cell r="B675">
            <v>6010031110</v>
          </cell>
          <cell r="D675" t="str">
            <v>装备</v>
          </cell>
        </row>
        <row r="676">
          <cell r="B676">
            <v>6010032110</v>
          </cell>
          <cell r="D676" t="str">
            <v>装备</v>
          </cell>
        </row>
        <row r="677">
          <cell r="B677">
            <v>6010033110</v>
          </cell>
          <cell r="D677" t="str">
            <v>装备</v>
          </cell>
        </row>
        <row r="678">
          <cell r="B678">
            <v>6010034110</v>
          </cell>
          <cell r="D678" t="str">
            <v>装备</v>
          </cell>
        </row>
        <row r="679">
          <cell r="B679">
            <v>6010111110</v>
          </cell>
          <cell r="D679" t="str">
            <v>装备</v>
          </cell>
        </row>
        <row r="680">
          <cell r="B680">
            <v>6010112110</v>
          </cell>
          <cell r="D680" t="str">
            <v>装备</v>
          </cell>
        </row>
        <row r="681">
          <cell r="B681">
            <v>6010113110</v>
          </cell>
          <cell r="D681" t="str">
            <v>装备</v>
          </cell>
        </row>
        <row r="682">
          <cell r="B682">
            <v>6010114110</v>
          </cell>
          <cell r="D682" t="str">
            <v>装备</v>
          </cell>
        </row>
        <row r="683">
          <cell r="B683">
            <v>6010121110</v>
          </cell>
          <cell r="D683" t="str">
            <v>装备</v>
          </cell>
        </row>
        <row r="684">
          <cell r="B684">
            <v>6010122110</v>
          </cell>
          <cell r="D684" t="str">
            <v>装备</v>
          </cell>
        </row>
        <row r="685">
          <cell r="B685">
            <v>6010123110</v>
          </cell>
          <cell r="D685" t="str">
            <v>装备</v>
          </cell>
        </row>
        <row r="686">
          <cell r="B686">
            <v>6010124110</v>
          </cell>
          <cell r="D686" t="str">
            <v>装备</v>
          </cell>
        </row>
        <row r="687">
          <cell r="B687">
            <v>6010131110</v>
          </cell>
          <cell r="D687" t="str">
            <v>装备</v>
          </cell>
        </row>
        <row r="688">
          <cell r="B688">
            <v>6010132110</v>
          </cell>
          <cell r="D688" t="str">
            <v>装备</v>
          </cell>
        </row>
        <row r="689">
          <cell r="B689">
            <v>6010133110</v>
          </cell>
          <cell r="D689" t="str">
            <v>装备</v>
          </cell>
        </row>
        <row r="690">
          <cell r="B690">
            <v>6010134110</v>
          </cell>
          <cell r="D690" t="str">
            <v>装备</v>
          </cell>
        </row>
        <row r="691">
          <cell r="B691">
            <v>6010211110</v>
          </cell>
          <cell r="D691" t="str">
            <v>装备</v>
          </cell>
        </row>
        <row r="692">
          <cell r="B692">
            <v>6010212110</v>
          </cell>
          <cell r="D692" t="str">
            <v>装备</v>
          </cell>
        </row>
        <row r="693">
          <cell r="B693">
            <v>6010213110</v>
          </cell>
          <cell r="D693" t="str">
            <v>装备</v>
          </cell>
        </row>
        <row r="694">
          <cell r="B694">
            <v>6010214110</v>
          </cell>
          <cell r="D694" t="str">
            <v>装备</v>
          </cell>
        </row>
        <row r="695">
          <cell r="B695">
            <v>6010221110</v>
          </cell>
          <cell r="D695" t="str">
            <v>装备</v>
          </cell>
        </row>
        <row r="696">
          <cell r="B696">
            <v>6010222110</v>
          </cell>
          <cell r="D696" t="str">
            <v>装备</v>
          </cell>
        </row>
        <row r="697">
          <cell r="B697">
            <v>6010223110</v>
          </cell>
          <cell r="D697" t="str">
            <v>装备</v>
          </cell>
        </row>
        <row r="698">
          <cell r="B698">
            <v>6010224110</v>
          </cell>
          <cell r="D698" t="str">
            <v>装备</v>
          </cell>
        </row>
        <row r="699">
          <cell r="B699">
            <v>6010231110</v>
          </cell>
          <cell r="D699" t="str">
            <v>装备</v>
          </cell>
        </row>
        <row r="700">
          <cell r="B700">
            <v>6010232110</v>
          </cell>
          <cell r="D700" t="str">
            <v>装备</v>
          </cell>
        </row>
        <row r="701">
          <cell r="B701">
            <v>6010233110</v>
          </cell>
          <cell r="D701" t="str">
            <v>装备</v>
          </cell>
        </row>
        <row r="702">
          <cell r="B702">
            <v>6010234110</v>
          </cell>
          <cell r="D702" t="str">
            <v>装备</v>
          </cell>
        </row>
        <row r="703">
          <cell r="B703">
            <v>6010311110</v>
          </cell>
          <cell r="D703" t="str">
            <v>装备</v>
          </cell>
        </row>
        <row r="704">
          <cell r="B704">
            <v>6010312110</v>
          </cell>
          <cell r="D704" t="str">
            <v>装备</v>
          </cell>
        </row>
        <row r="705">
          <cell r="B705">
            <v>6010313110</v>
          </cell>
          <cell r="D705" t="str">
            <v>装备</v>
          </cell>
        </row>
        <row r="706">
          <cell r="B706">
            <v>6010314110</v>
          </cell>
          <cell r="D706" t="str">
            <v>装备</v>
          </cell>
        </row>
        <row r="707">
          <cell r="B707">
            <v>6010321110</v>
          </cell>
          <cell r="D707" t="str">
            <v>装备</v>
          </cell>
        </row>
        <row r="708">
          <cell r="B708">
            <v>6010322110</v>
          </cell>
          <cell r="D708" t="str">
            <v>装备</v>
          </cell>
        </row>
        <row r="709">
          <cell r="B709">
            <v>6010323110</v>
          </cell>
          <cell r="D709" t="str">
            <v>装备</v>
          </cell>
        </row>
        <row r="710">
          <cell r="B710">
            <v>6010324110</v>
          </cell>
          <cell r="D710" t="str">
            <v>装备</v>
          </cell>
        </row>
        <row r="711">
          <cell r="B711">
            <v>6010331110</v>
          </cell>
          <cell r="D711" t="str">
            <v>装备</v>
          </cell>
        </row>
        <row r="712">
          <cell r="B712">
            <v>6010332110</v>
          </cell>
          <cell r="D712" t="str">
            <v>装备</v>
          </cell>
        </row>
        <row r="713">
          <cell r="B713">
            <v>6010333110</v>
          </cell>
          <cell r="D713" t="str">
            <v>装备</v>
          </cell>
        </row>
        <row r="714">
          <cell r="B714">
            <v>6010334110</v>
          </cell>
          <cell r="D714" t="str">
            <v>装备</v>
          </cell>
        </row>
        <row r="715">
          <cell r="B715">
            <v>6010411110</v>
          </cell>
          <cell r="D715" t="str">
            <v>装备</v>
          </cell>
        </row>
        <row r="716">
          <cell r="B716">
            <v>6010412110</v>
          </cell>
          <cell r="D716" t="str">
            <v>装备</v>
          </cell>
        </row>
        <row r="717">
          <cell r="B717">
            <v>6010413110</v>
          </cell>
          <cell r="D717" t="str">
            <v>装备</v>
          </cell>
        </row>
        <row r="718">
          <cell r="B718">
            <v>6010414110</v>
          </cell>
          <cell r="D718" t="str">
            <v>装备</v>
          </cell>
        </row>
        <row r="719">
          <cell r="B719">
            <v>6010421110</v>
          </cell>
          <cell r="D719" t="str">
            <v>装备</v>
          </cell>
        </row>
        <row r="720">
          <cell r="B720">
            <v>6010422110</v>
          </cell>
          <cell r="D720" t="str">
            <v>装备</v>
          </cell>
        </row>
        <row r="721">
          <cell r="B721">
            <v>6010423110</v>
          </cell>
          <cell r="D721" t="str">
            <v>装备</v>
          </cell>
        </row>
        <row r="722">
          <cell r="B722">
            <v>6010424110</v>
          </cell>
          <cell r="D722" t="str">
            <v>装备</v>
          </cell>
        </row>
        <row r="723">
          <cell r="B723">
            <v>6010431110</v>
          </cell>
          <cell r="D723" t="str">
            <v>装备</v>
          </cell>
        </row>
        <row r="724">
          <cell r="B724">
            <v>6010432110</v>
          </cell>
          <cell r="D724" t="str">
            <v>装备</v>
          </cell>
        </row>
        <row r="725">
          <cell r="B725">
            <v>6010433110</v>
          </cell>
          <cell r="D725" t="str">
            <v>装备</v>
          </cell>
        </row>
        <row r="726">
          <cell r="B726">
            <v>6010434110</v>
          </cell>
          <cell r="D726" t="str">
            <v>装备</v>
          </cell>
        </row>
        <row r="727">
          <cell r="B727">
            <v>6010911110</v>
          </cell>
          <cell r="D727" t="str">
            <v>装备</v>
          </cell>
        </row>
        <row r="728">
          <cell r="B728">
            <v>6010912110</v>
          </cell>
          <cell r="D728" t="str">
            <v>装备</v>
          </cell>
        </row>
        <row r="729">
          <cell r="B729">
            <v>6010913110</v>
          </cell>
          <cell r="D729" t="str">
            <v>装备</v>
          </cell>
        </row>
        <row r="730">
          <cell r="B730">
            <v>6010914110</v>
          </cell>
          <cell r="D730" t="str">
            <v>装备</v>
          </cell>
        </row>
        <row r="731">
          <cell r="B731">
            <v>6010921110</v>
          </cell>
          <cell r="D731" t="str">
            <v>装备</v>
          </cell>
        </row>
        <row r="732">
          <cell r="B732">
            <v>6010922110</v>
          </cell>
          <cell r="D732" t="str">
            <v>装备</v>
          </cell>
        </row>
        <row r="733">
          <cell r="B733">
            <v>6010923110</v>
          </cell>
          <cell r="D733" t="str">
            <v>装备</v>
          </cell>
        </row>
        <row r="734">
          <cell r="B734">
            <v>6010924110</v>
          </cell>
          <cell r="D734" t="str">
            <v>装备</v>
          </cell>
        </row>
        <row r="735">
          <cell r="B735">
            <v>6010931110</v>
          </cell>
          <cell r="D735" t="str">
            <v>装备</v>
          </cell>
        </row>
        <row r="736">
          <cell r="B736">
            <v>6010932110</v>
          </cell>
          <cell r="D736" t="str">
            <v>装备</v>
          </cell>
        </row>
        <row r="737">
          <cell r="B737">
            <v>6010933110</v>
          </cell>
          <cell r="D737" t="str">
            <v>装备</v>
          </cell>
        </row>
        <row r="738">
          <cell r="B738">
            <v>6010934110</v>
          </cell>
          <cell r="D738" t="str">
            <v>装备</v>
          </cell>
        </row>
        <row r="739">
          <cell r="B739">
            <v>6011011115</v>
          </cell>
          <cell r="D739" t="str">
            <v>装备</v>
          </cell>
        </row>
        <row r="740">
          <cell r="B740">
            <v>6011012115</v>
          </cell>
          <cell r="D740" t="str">
            <v>装备</v>
          </cell>
        </row>
        <row r="741">
          <cell r="B741">
            <v>6011013115</v>
          </cell>
          <cell r="D741" t="str">
            <v>装备</v>
          </cell>
        </row>
        <row r="742">
          <cell r="B742">
            <v>6011014115</v>
          </cell>
          <cell r="D742" t="str">
            <v>装备</v>
          </cell>
        </row>
        <row r="743">
          <cell r="B743">
            <v>6011021115</v>
          </cell>
          <cell r="D743" t="str">
            <v>装备</v>
          </cell>
        </row>
        <row r="744">
          <cell r="B744">
            <v>6011022115</v>
          </cell>
          <cell r="D744" t="str">
            <v>装备</v>
          </cell>
        </row>
        <row r="745">
          <cell r="B745">
            <v>6011023115</v>
          </cell>
          <cell r="D745" t="str">
            <v>装备</v>
          </cell>
        </row>
        <row r="746">
          <cell r="B746">
            <v>6011024115</v>
          </cell>
          <cell r="D746" t="str">
            <v>装备</v>
          </cell>
        </row>
        <row r="747">
          <cell r="B747">
            <v>6011031115</v>
          </cell>
          <cell r="D747" t="str">
            <v>装备</v>
          </cell>
        </row>
        <row r="748">
          <cell r="B748">
            <v>6011032115</v>
          </cell>
          <cell r="D748" t="str">
            <v>装备</v>
          </cell>
        </row>
        <row r="749">
          <cell r="B749">
            <v>6011033115</v>
          </cell>
          <cell r="D749" t="str">
            <v>装备</v>
          </cell>
        </row>
        <row r="750">
          <cell r="B750">
            <v>6011034115</v>
          </cell>
          <cell r="D750" t="str">
            <v>装备</v>
          </cell>
        </row>
        <row r="751">
          <cell r="B751">
            <v>6011111115</v>
          </cell>
          <cell r="D751" t="str">
            <v>装备</v>
          </cell>
        </row>
        <row r="752">
          <cell r="B752">
            <v>6011112115</v>
          </cell>
          <cell r="D752" t="str">
            <v>装备</v>
          </cell>
        </row>
        <row r="753">
          <cell r="B753">
            <v>6011113115</v>
          </cell>
          <cell r="D753" t="str">
            <v>装备</v>
          </cell>
        </row>
        <row r="754">
          <cell r="B754">
            <v>6011114115</v>
          </cell>
          <cell r="D754" t="str">
            <v>装备</v>
          </cell>
        </row>
        <row r="755">
          <cell r="B755">
            <v>6011121115</v>
          </cell>
          <cell r="D755" t="str">
            <v>装备</v>
          </cell>
        </row>
        <row r="756">
          <cell r="B756">
            <v>6011122115</v>
          </cell>
          <cell r="D756" t="str">
            <v>装备</v>
          </cell>
        </row>
        <row r="757">
          <cell r="B757">
            <v>6011123115</v>
          </cell>
          <cell r="D757" t="str">
            <v>装备</v>
          </cell>
        </row>
        <row r="758">
          <cell r="B758">
            <v>6011124115</v>
          </cell>
          <cell r="D758" t="str">
            <v>装备</v>
          </cell>
        </row>
        <row r="759">
          <cell r="B759">
            <v>6011131115</v>
          </cell>
          <cell r="D759" t="str">
            <v>装备</v>
          </cell>
        </row>
        <row r="760">
          <cell r="B760">
            <v>6011132115</v>
          </cell>
          <cell r="D760" t="str">
            <v>装备</v>
          </cell>
        </row>
        <row r="761">
          <cell r="B761">
            <v>6011133115</v>
          </cell>
          <cell r="D761" t="str">
            <v>装备</v>
          </cell>
        </row>
        <row r="762">
          <cell r="B762">
            <v>6011134115</v>
          </cell>
          <cell r="D762" t="str">
            <v>装备</v>
          </cell>
        </row>
        <row r="763">
          <cell r="B763">
            <v>6011211115</v>
          </cell>
          <cell r="D763" t="str">
            <v>装备</v>
          </cell>
        </row>
        <row r="764">
          <cell r="B764">
            <v>6011212115</v>
          </cell>
          <cell r="D764" t="str">
            <v>装备</v>
          </cell>
        </row>
        <row r="765">
          <cell r="B765">
            <v>6011213115</v>
          </cell>
          <cell r="D765" t="str">
            <v>装备</v>
          </cell>
        </row>
        <row r="766">
          <cell r="B766">
            <v>6011214115</v>
          </cell>
          <cell r="D766" t="str">
            <v>装备</v>
          </cell>
        </row>
        <row r="767">
          <cell r="B767">
            <v>6011221115</v>
          </cell>
          <cell r="D767" t="str">
            <v>装备</v>
          </cell>
        </row>
        <row r="768">
          <cell r="B768">
            <v>6011222115</v>
          </cell>
          <cell r="D768" t="str">
            <v>装备</v>
          </cell>
        </row>
        <row r="769">
          <cell r="B769">
            <v>6011223115</v>
          </cell>
          <cell r="D769" t="str">
            <v>装备</v>
          </cell>
        </row>
        <row r="770">
          <cell r="B770">
            <v>6011224115</v>
          </cell>
          <cell r="D770" t="str">
            <v>装备</v>
          </cell>
        </row>
        <row r="771">
          <cell r="B771">
            <v>6011231115</v>
          </cell>
          <cell r="D771" t="str">
            <v>装备</v>
          </cell>
        </row>
        <row r="772">
          <cell r="B772">
            <v>6011232115</v>
          </cell>
          <cell r="D772" t="str">
            <v>装备</v>
          </cell>
        </row>
        <row r="773">
          <cell r="B773">
            <v>6011233115</v>
          </cell>
          <cell r="D773" t="str">
            <v>装备</v>
          </cell>
        </row>
        <row r="774">
          <cell r="B774">
            <v>6011234115</v>
          </cell>
          <cell r="D774" t="str">
            <v>装备</v>
          </cell>
        </row>
        <row r="775">
          <cell r="B775">
            <v>6011311115</v>
          </cell>
          <cell r="D775" t="str">
            <v>装备</v>
          </cell>
        </row>
        <row r="776">
          <cell r="B776">
            <v>6011312115</v>
          </cell>
          <cell r="D776" t="str">
            <v>装备</v>
          </cell>
        </row>
        <row r="777">
          <cell r="B777">
            <v>6011313115</v>
          </cell>
          <cell r="D777" t="str">
            <v>装备</v>
          </cell>
        </row>
        <row r="778">
          <cell r="B778">
            <v>6011314115</v>
          </cell>
          <cell r="D778" t="str">
            <v>装备</v>
          </cell>
        </row>
        <row r="779">
          <cell r="B779">
            <v>6011321115</v>
          </cell>
          <cell r="D779" t="str">
            <v>装备</v>
          </cell>
        </row>
        <row r="780">
          <cell r="B780">
            <v>6011322115</v>
          </cell>
          <cell r="D780" t="str">
            <v>装备</v>
          </cell>
        </row>
        <row r="781">
          <cell r="B781">
            <v>6011323115</v>
          </cell>
          <cell r="D781" t="str">
            <v>装备</v>
          </cell>
        </row>
        <row r="782">
          <cell r="B782">
            <v>6011324115</v>
          </cell>
          <cell r="D782" t="str">
            <v>装备</v>
          </cell>
        </row>
        <row r="783">
          <cell r="B783">
            <v>6011331115</v>
          </cell>
          <cell r="D783" t="str">
            <v>装备</v>
          </cell>
        </row>
        <row r="784">
          <cell r="B784">
            <v>6011332115</v>
          </cell>
          <cell r="D784" t="str">
            <v>装备</v>
          </cell>
        </row>
        <row r="785">
          <cell r="B785">
            <v>6011333115</v>
          </cell>
          <cell r="D785" t="str">
            <v>装备</v>
          </cell>
        </row>
        <row r="786">
          <cell r="B786">
            <v>6011334115</v>
          </cell>
          <cell r="D786" t="str">
            <v>装备</v>
          </cell>
        </row>
        <row r="787">
          <cell r="B787">
            <v>6011411115</v>
          </cell>
          <cell r="D787" t="str">
            <v>装备</v>
          </cell>
        </row>
        <row r="788">
          <cell r="B788">
            <v>6011412115</v>
          </cell>
          <cell r="D788" t="str">
            <v>装备</v>
          </cell>
        </row>
        <row r="789">
          <cell r="B789">
            <v>6011413115</v>
          </cell>
          <cell r="D789" t="str">
            <v>装备</v>
          </cell>
        </row>
        <row r="790">
          <cell r="B790">
            <v>6011414115</v>
          </cell>
          <cell r="D790" t="str">
            <v>装备</v>
          </cell>
        </row>
        <row r="791">
          <cell r="B791">
            <v>6011421115</v>
          </cell>
          <cell r="D791" t="str">
            <v>装备</v>
          </cell>
        </row>
        <row r="792">
          <cell r="B792">
            <v>6011422115</v>
          </cell>
          <cell r="D792" t="str">
            <v>装备</v>
          </cell>
        </row>
        <row r="793">
          <cell r="B793">
            <v>6011423115</v>
          </cell>
          <cell r="D793" t="str">
            <v>装备</v>
          </cell>
        </row>
        <row r="794">
          <cell r="B794">
            <v>6011424115</v>
          </cell>
          <cell r="D794" t="str">
            <v>装备</v>
          </cell>
        </row>
        <row r="795">
          <cell r="B795">
            <v>6011431115</v>
          </cell>
          <cell r="D795" t="str">
            <v>装备</v>
          </cell>
        </row>
        <row r="796">
          <cell r="B796">
            <v>6011432115</v>
          </cell>
          <cell r="D796" t="str">
            <v>装备</v>
          </cell>
        </row>
        <row r="797">
          <cell r="B797">
            <v>6011433115</v>
          </cell>
          <cell r="D797" t="str">
            <v>装备</v>
          </cell>
        </row>
        <row r="798">
          <cell r="B798">
            <v>6011434115</v>
          </cell>
          <cell r="D798" t="str">
            <v>装备</v>
          </cell>
        </row>
        <row r="799">
          <cell r="B799">
            <v>6011911115</v>
          </cell>
          <cell r="D799" t="str">
            <v>装备</v>
          </cell>
        </row>
        <row r="800">
          <cell r="B800">
            <v>6011912115</v>
          </cell>
          <cell r="D800" t="str">
            <v>装备</v>
          </cell>
        </row>
        <row r="801">
          <cell r="B801">
            <v>6011913115</v>
          </cell>
          <cell r="D801" t="str">
            <v>装备</v>
          </cell>
        </row>
        <row r="802">
          <cell r="B802">
            <v>6011914115</v>
          </cell>
          <cell r="D802" t="str">
            <v>装备</v>
          </cell>
        </row>
        <row r="803">
          <cell r="B803">
            <v>6011921115</v>
          </cell>
          <cell r="D803" t="str">
            <v>装备</v>
          </cell>
        </row>
        <row r="804">
          <cell r="B804">
            <v>6011922115</v>
          </cell>
          <cell r="D804" t="str">
            <v>装备</v>
          </cell>
        </row>
        <row r="805">
          <cell r="B805">
            <v>6011923115</v>
          </cell>
          <cell r="D805" t="str">
            <v>装备</v>
          </cell>
        </row>
        <row r="806">
          <cell r="B806">
            <v>6011924115</v>
          </cell>
          <cell r="D806" t="str">
            <v>装备</v>
          </cell>
        </row>
        <row r="807">
          <cell r="B807">
            <v>6011931115</v>
          </cell>
          <cell r="D807" t="str">
            <v>装备</v>
          </cell>
        </row>
        <row r="808">
          <cell r="B808">
            <v>6011932115</v>
          </cell>
          <cell r="D808" t="str">
            <v>装备</v>
          </cell>
        </row>
        <row r="809">
          <cell r="B809">
            <v>6011933115</v>
          </cell>
          <cell r="D809" t="str">
            <v>装备</v>
          </cell>
        </row>
        <row r="810">
          <cell r="B810">
            <v>6011934115</v>
          </cell>
          <cell r="D810" t="str">
            <v>装备</v>
          </cell>
        </row>
        <row r="811">
          <cell r="B811">
            <v>6012011120</v>
          </cell>
          <cell r="D811" t="str">
            <v>装备</v>
          </cell>
        </row>
        <row r="812">
          <cell r="B812">
            <v>6012012120</v>
          </cell>
          <cell r="D812" t="str">
            <v>装备</v>
          </cell>
        </row>
        <row r="813">
          <cell r="B813">
            <v>6012013120</v>
          </cell>
          <cell r="D813" t="str">
            <v>装备</v>
          </cell>
        </row>
        <row r="814">
          <cell r="B814">
            <v>6012014120</v>
          </cell>
          <cell r="D814" t="str">
            <v>装备</v>
          </cell>
        </row>
        <row r="815">
          <cell r="B815">
            <v>6012021120</v>
          </cell>
          <cell r="D815" t="str">
            <v>装备</v>
          </cell>
        </row>
        <row r="816">
          <cell r="B816">
            <v>6012022120</v>
          </cell>
          <cell r="D816" t="str">
            <v>装备</v>
          </cell>
        </row>
        <row r="817">
          <cell r="B817">
            <v>6012023120</v>
          </cell>
          <cell r="D817" t="str">
            <v>装备</v>
          </cell>
        </row>
        <row r="818">
          <cell r="B818">
            <v>6012024120</v>
          </cell>
          <cell r="D818" t="str">
            <v>装备</v>
          </cell>
        </row>
        <row r="819">
          <cell r="B819">
            <v>6012031120</v>
          </cell>
          <cell r="D819" t="str">
            <v>装备</v>
          </cell>
        </row>
        <row r="820">
          <cell r="B820">
            <v>6012032120</v>
          </cell>
          <cell r="D820" t="str">
            <v>装备</v>
          </cell>
        </row>
        <row r="821">
          <cell r="B821">
            <v>6012033120</v>
          </cell>
          <cell r="D821" t="str">
            <v>装备</v>
          </cell>
        </row>
        <row r="822">
          <cell r="B822">
            <v>6012034120</v>
          </cell>
          <cell r="D822" t="str">
            <v>装备</v>
          </cell>
        </row>
        <row r="823">
          <cell r="B823">
            <v>6012111120</v>
          </cell>
          <cell r="D823" t="str">
            <v>装备</v>
          </cell>
        </row>
        <row r="824">
          <cell r="B824">
            <v>6012112120</v>
          </cell>
          <cell r="D824" t="str">
            <v>装备</v>
          </cell>
        </row>
        <row r="825">
          <cell r="B825">
            <v>6012113120</v>
          </cell>
          <cell r="D825" t="str">
            <v>装备</v>
          </cell>
        </row>
        <row r="826">
          <cell r="B826">
            <v>6012114120</v>
          </cell>
          <cell r="D826" t="str">
            <v>装备</v>
          </cell>
        </row>
        <row r="827">
          <cell r="B827">
            <v>6012121120</v>
          </cell>
          <cell r="D827" t="str">
            <v>装备</v>
          </cell>
        </row>
        <row r="828">
          <cell r="B828">
            <v>6012122120</v>
          </cell>
          <cell r="D828" t="str">
            <v>装备</v>
          </cell>
        </row>
        <row r="829">
          <cell r="B829">
            <v>6012123120</v>
          </cell>
          <cell r="D829" t="str">
            <v>装备</v>
          </cell>
        </row>
        <row r="830">
          <cell r="B830">
            <v>6012124120</v>
          </cell>
          <cell r="D830" t="str">
            <v>装备</v>
          </cell>
        </row>
        <row r="831">
          <cell r="B831">
            <v>6012131120</v>
          </cell>
          <cell r="D831" t="str">
            <v>装备</v>
          </cell>
        </row>
        <row r="832">
          <cell r="B832">
            <v>6012132120</v>
          </cell>
          <cell r="D832" t="str">
            <v>装备</v>
          </cell>
        </row>
        <row r="833">
          <cell r="B833">
            <v>6012133120</v>
          </cell>
          <cell r="D833" t="str">
            <v>装备</v>
          </cell>
        </row>
        <row r="834">
          <cell r="B834">
            <v>6012134120</v>
          </cell>
          <cell r="D834" t="str">
            <v>装备</v>
          </cell>
        </row>
        <row r="835">
          <cell r="B835">
            <v>6012211120</v>
          </cell>
          <cell r="D835" t="str">
            <v>装备</v>
          </cell>
        </row>
        <row r="836">
          <cell r="B836">
            <v>6012212120</v>
          </cell>
          <cell r="D836" t="str">
            <v>装备</v>
          </cell>
        </row>
        <row r="837">
          <cell r="B837">
            <v>6012213120</v>
          </cell>
          <cell r="D837" t="str">
            <v>装备</v>
          </cell>
        </row>
        <row r="838">
          <cell r="B838">
            <v>6012214120</v>
          </cell>
          <cell r="D838" t="str">
            <v>装备</v>
          </cell>
        </row>
        <row r="839">
          <cell r="B839">
            <v>6012221120</v>
          </cell>
          <cell r="D839" t="str">
            <v>装备</v>
          </cell>
        </row>
        <row r="840">
          <cell r="B840">
            <v>6012222120</v>
          </cell>
          <cell r="D840" t="str">
            <v>装备</v>
          </cell>
        </row>
        <row r="841">
          <cell r="B841">
            <v>6012223120</v>
          </cell>
          <cell r="D841" t="str">
            <v>装备</v>
          </cell>
        </row>
        <row r="842">
          <cell r="B842">
            <v>6012224120</v>
          </cell>
          <cell r="D842" t="str">
            <v>装备</v>
          </cell>
        </row>
        <row r="843">
          <cell r="B843">
            <v>6012231120</v>
          </cell>
          <cell r="D843" t="str">
            <v>装备</v>
          </cell>
        </row>
        <row r="844">
          <cell r="B844">
            <v>6012232120</v>
          </cell>
          <cell r="D844" t="str">
            <v>装备</v>
          </cell>
        </row>
        <row r="845">
          <cell r="B845">
            <v>6012233120</v>
          </cell>
          <cell r="D845" t="str">
            <v>装备</v>
          </cell>
        </row>
        <row r="846">
          <cell r="B846">
            <v>6012234120</v>
          </cell>
          <cell r="D846" t="str">
            <v>装备</v>
          </cell>
        </row>
        <row r="847">
          <cell r="B847">
            <v>6012311120</v>
          </cell>
          <cell r="D847" t="str">
            <v>装备</v>
          </cell>
        </row>
        <row r="848">
          <cell r="B848">
            <v>6012312120</v>
          </cell>
          <cell r="D848" t="str">
            <v>装备</v>
          </cell>
        </row>
        <row r="849">
          <cell r="B849">
            <v>6012313120</v>
          </cell>
          <cell r="D849" t="str">
            <v>装备</v>
          </cell>
        </row>
        <row r="850">
          <cell r="B850">
            <v>6012314120</v>
          </cell>
          <cell r="D850" t="str">
            <v>装备</v>
          </cell>
        </row>
        <row r="851">
          <cell r="B851">
            <v>6012321120</v>
          </cell>
          <cell r="D851" t="str">
            <v>装备</v>
          </cell>
        </row>
        <row r="852">
          <cell r="B852">
            <v>6012322120</v>
          </cell>
          <cell r="D852" t="str">
            <v>装备</v>
          </cell>
        </row>
        <row r="853">
          <cell r="B853">
            <v>6012323120</v>
          </cell>
          <cell r="D853" t="str">
            <v>装备</v>
          </cell>
        </row>
        <row r="854">
          <cell r="B854">
            <v>6012324120</v>
          </cell>
          <cell r="D854" t="str">
            <v>装备</v>
          </cell>
        </row>
        <row r="855">
          <cell r="B855">
            <v>6012331120</v>
          </cell>
          <cell r="D855" t="str">
            <v>装备</v>
          </cell>
        </row>
        <row r="856">
          <cell r="B856">
            <v>6012332120</v>
          </cell>
          <cell r="D856" t="str">
            <v>装备</v>
          </cell>
        </row>
        <row r="857">
          <cell r="B857">
            <v>6012333120</v>
          </cell>
          <cell r="D857" t="str">
            <v>装备</v>
          </cell>
        </row>
        <row r="858">
          <cell r="B858">
            <v>6012334120</v>
          </cell>
          <cell r="D858" t="str">
            <v>装备</v>
          </cell>
        </row>
        <row r="859">
          <cell r="B859">
            <v>6012411120</v>
          </cell>
          <cell r="D859" t="str">
            <v>装备</v>
          </cell>
        </row>
        <row r="860">
          <cell r="B860">
            <v>6012412120</v>
          </cell>
          <cell r="D860" t="str">
            <v>装备</v>
          </cell>
        </row>
        <row r="861">
          <cell r="B861">
            <v>6012413120</v>
          </cell>
          <cell r="D861" t="str">
            <v>装备</v>
          </cell>
        </row>
        <row r="862">
          <cell r="B862">
            <v>6012414120</v>
          </cell>
          <cell r="D862" t="str">
            <v>装备</v>
          </cell>
        </row>
        <row r="863">
          <cell r="B863">
            <v>6012421120</v>
          </cell>
          <cell r="D863" t="str">
            <v>装备</v>
          </cell>
        </row>
        <row r="864">
          <cell r="B864">
            <v>6012422120</v>
          </cell>
          <cell r="D864" t="str">
            <v>装备</v>
          </cell>
        </row>
        <row r="865">
          <cell r="B865">
            <v>6012423120</v>
          </cell>
          <cell r="D865" t="str">
            <v>装备</v>
          </cell>
        </row>
        <row r="866">
          <cell r="B866">
            <v>6012424120</v>
          </cell>
          <cell r="D866" t="str">
            <v>装备</v>
          </cell>
        </row>
        <row r="867">
          <cell r="B867">
            <v>6012431120</v>
          </cell>
          <cell r="D867" t="str">
            <v>装备</v>
          </cell>
        </row>
        <row r="868">
          <cell r="B868">
            <v>6012432120</v>
          </cell>
          <cell r="D868" t="str">
            <v>装备</v>
          </cell>
        </row>
        <row r="869">
          <cell r="B869">
            <v>6012433120</v>
          </cell>
          <cell r="D869" t="str">
            <v>装备</v>
          </cell>
        </row>
        <row r="870">
          <cell r="B870">
            <v>6012434120</v>
          </cell>
          <cell r="D870" t="str">
            <v>装备</v>
          </cell>
        </row>
        <row r="871">
          <cell r="B871">
            <v>6012911120</v>
          </cell>
          <cell r="D871" t="str">
            <v>装备</v>
          </cell>
        </row>
        <row r="872">
          <cell r="B872">
            <v>6012912120</v>
          </cell>
          <cell r="D872" t="str">
            <v>装备</v>
          </cell>
        </row>
        <row r="873">
          <cell r="B873">
            <v>6012913120</v>
          </cell>
          <cell r="D873" t="str">
            <v>装备</v>
          </cell>
        </row>
        <row r="874">
          <cell r="B874">
            <v>6012914120</v>
          </cell>
          <cell r="D874" t="str">
            <v>装备</v>
          </cell>
        </row>
        <row r="875">
          <cell r="B875">
            <v>6012921120</v>
          </cell>
          <cell r="D875" t="str">
            <v>装备</v>
          </cell>
        </row>
        <row r="876">
          <cell r="B876">
            <v>6012922120</v>
          </cell>
          <cell r="D876" t="str">
            <v>装备</v>
          </cell>
        </row>
        <row r="877">
          <cell r="B877">
            <v>6012923120</v>
          </cell>
          <cell r="D877" t="str">
            <v>装备</v>
          </cell>
        </row>
        <row r="878">
          <cell r="B878">
            <v>6012924120</v>
          </cell>
          <cell r="D878" t="str">
            <v>装备</v>
          </cell>
        </row>
        <row r="879">
          <cell r="B879">
            <v>6012931120</v>
          </cell>
          <cell r="D879" t="str">
            <v>装备</v>
          </cell>
        </row>
        <row r="880">
          <cell r="B880">
            <v>6012932120</v>
          </cell>
          <cell r="D880" t="str">
            <v>装备</v>
          </cell>
        </row>
        <row r="881">
          <cell r="B881">
            <v>6012933120</v>
          </cell>
          <cell r="D881" t="str">
            <v>装备</v>
          </cell>
        </row>
        <row r="882">
          <cell r="B882">
            <v>6012934120</v>
          </cell>
          <cell r="D882" t="str">
            <v>装备</v>
          </cell>
        </row>
        <row r="883">
          <cell r="B883">
            <v>10001</v>
          </cell>
          <cell r="D883" t="str">
            <v>偷车钳</v>
          </cell>
        </row>
        <row r="884">
          <cell r="B884">
            <v>10002</v>
          </cell>
          <cell r="D884" t="str">
            <v>史诗偷车钳</v>
          </cell>
        </row>
        <row r="885">
          <cell r="B885">
            <v>10003</v>
          </cell>
          <cell r="D885" t="str">
            <v>限时行动偷车钳</v>
          </cell>
        </row>
        <row r="886">
          <cell r="B886">
            <v>10004</v>
          </cell>
          <cell r="D886" t="str">
            <v>传说偷车钳</v>
          </cell>
        </row>
        <row r="887">
          <cell r="B887">
            <v>10005</v>
          </cell>
          <cell r="D887" t="str">
            <v>签到送全车占位</v>
          </cell>
        </row>
        <row r="888">
          <cell r="B888">
            <v>20001</v>
          </cell>
          <cell r="D888" t="str">
            <v>精英级零件</v>
          </cell>
        </row>
        <row r="889">
          <cell r="B889">
            <v>20002</v>
          </cell>
          <cell r="D889" t="str">
            <v>史诗级零件（不含神魔）</v>
          </cell>
        </row>
        <row r="890">
          <cell r="B890">
            <v>20003</v>
          </cell>
          <cell r="D890" t="str">
            <v>史诗级零件（含神魔）</v>
          </cell>
        </row>
        <row r="891">
          <cell r="B891">
            <v>20004</v>
          </cell>
          <cell r="D891" t="str">
            <v>史诗级零件（仅神魔）</v>
          </cell>
        </row>
        <row r="892">
          <cell r="B892">
            <v>30000</v>
          </cell>
          <cell r="D892" t="str">
            <v>随机改装件-仅显示</v>
          </cell>
        </row>
        <row r="893">
          <cell r="B893">
            <v>30001</v>
          </cell>
          <cell r="D893" t="str">
            <v>西部改装件</v>
          </cell>
        </row>
        <row r="894">
          <cell r="B894">
            <v>30002</v>
          </cell>
          <cell r="D894" t="str">
            <v>东部改装件</v>
          </cell>
        </row>
        <row r="895">
          <cell r="B895">
            <v>30003</v>
          </cell>
          <cell r="D895" t="str">
            <v>硅谷改装件</v>
          </cell>
        </row>
        <row r="896">
          <cell r="B896">
            <v>30004</v>
          </cell>
          <cell r="D896" t="str">
            <v>霓虹改装件</v>
          </cell>
        </row>
        <row r="897">
          <cell r="B897">
            <v>30005</v>
          </cell>
          <cell r="D897" t="str">
            <v>万能改装件</v>
          </cell>
        </row>
        <row r="898">
          <cell r="B898">
            <v>41004</v>
          </cell>
          <cell r="D898" t="str">
            <v>火铳</v>
          </cell>
        </row>
        <row r="899">
          <cell r="B899">
            <v>140001</v>
          </cell>
          <cell r="D899"/>
        </row>
        <row r="900">
          <cell r="B900">
            <v>140002</v>
          </cell>
          <cell r="D900" t="str">
            <v>毒蝎女王</v>
          </cell>
        </row>
        <row r="901">
          <cell r="B901">
            <v>140003</v>
          </cell>
          <cell r="D901"/>
        </row>
        <row r="902">
          <cell r="B902">
            <v>140004</v>
          </cell>
          <cell r="D902"/>
        </row>
        <row r="903">
          <cell r="B903">
            <v>140101</v>
          </cell>
          <cell r="D903" t="str">
            <v>噜噜</v>
          </cell>
        </row>
        <row r="904">
          <cell r="B904">
            <v>140102</v>
          </cell>
          <cell r="D904"/>
        </row>
        <row r="905">
          <cell r="B905">
            <v>140103</v>
          </cell>
          <cell r="D905" t="str">
            <v>阿德</v>
          </cell>
        </row>
        <row r="906">
          <cell r="B906">
            <v>140104</v>
          </cell>
          <cell r="D906" t="str">
            <v>狮子</v>
          </cell>
        </row>
        <row r="907">
          <cell r="B907">
            <v>140105</v>
          </cell>
          <cell r="D907" t="str">
            <v>罗万</v>
          </cell>
        </row>
        <row r="908">
          <cell r="B908">
            <v>140106</v>
          </cell>
          <cell r="D908" t="str">
            <v>米瑞尔</v>
          </cell>
        </row>
        <row r="909">
          <cell r="B909">
            <v>140107</v>
          </cell>
          <cell r="D909"/>
        </row>
        <row r="910">
          <cell r="B910">
            <v>140108</v>
          </cell>
          <cell r="D910" t="str">
            <v>卢修斯</v>
          </cell>
        </row>
        <row r="911">
          <cell r="B911">
            <v>140109</v>
          </cell>
          <cell r="D911" t="str">
            <v>尼汝</v>
          </cell>
        </row>
        <row r="912">
          <cell r="B912">
            <v>140110</v>
          </cell>
          <cell r="D912"/>
        </row>
        <row r="913">
          <cell r="B913">
            <v>140111</v>
          </cell>
          <cell r="D913" t="str">
            <v>波尼</v>
          </cell>
        </row>
        <row r="914">
          <cell r="B914">
            <v>140112</v>
          </cell>
          <cell r="D914"/>
        </row>
        <row r="915">
          <cell r="B915">
            <v>140113</v>
          </cell>
          <cell r="D915" t="str">
            <v>埃隆</v>
          </cell>
        </row>
        <row r="916">
          <cell r="B916">
            <v>140114</v>
          </cell>
          <cell r="D916"/>
        </row>
        <row r="917">
          <cell r="B917">
            <v>140115</v>
          </cell>
          <cell r="D917" t="str">
            <v>婆婆</v>
          </cell>
        </row>
        <row r="918">
          <cell r="B918">
            <v>140116</v>
          </cell>
          <cell r="D918" t="str">
            <v>伊温</v>
          </cell>
        </row>
        <row r="919">
          <cell r="B919">
            <v>141001</v>
          </cell>
          <cell r="D919" t="str">
            <v>阿薰和懵懵</v>
          </cell>
        </row>
        <row r="920">
          <cell r="B920">
            <v>141002</v>
          </cell>
          <cell r="D920"/>
        </row>
        <row r="921">
          <cell r="B921">
            <v>141003</v>
          </cell>
          <cell r="D921" t="str">
            <v>卡卡</v>
          </cell>
        </row>
        <row r="922">
          <cell r="B922">
            <v>141004</v>
          </cell>
          <cell r="D922"/>
        </row>
        <row r="923">
          <cell r="B923">
            <v>141005</v>
          </cell>
          <cell r="D923"/>
        </row>
        <row r="924">
          <cell r="B924">
            <v>141006</v>
          </cell>
          <cell r="D924" t="str">
            <v>雪女</v>
          </cell>
        </row>
        <row r="925">
          <cell r="B925">
            <v>141007</v>
          </cell>
          <cell r="D925"/>
        </row>
        <row r="926">
          <cell r="B926">
            <v>141008</v>
          </cell>
          <cell r="D926" t="str">
            <v>维纶</v>
          </cell>
        </row>
        <row r="927">
          <cell r="B927">
            <v>141009</v>
          </cell>
          <cell r="D927" t="str">
            <v>水法</v>
          </cell>
        </row>
        <row r="928">
          <cell r="B928">
            <v>141010</v>
          </cell>
          <cell r="D928"/>
        </row>
        <row r="929">
          <cell r="B929">
            <v>141011</v>
          </cell>
          <cell r="D929" t="str">
            <v>骨王</v>
          </cell>
        </row>
        <row r="930">
          <cell r="B930">
            <v>141012</v>
          </cell>
          <cell r="D930"/>
        </row>
        <row r="931">
          <cell r="B931">
            <v>141013</v>
          </cell>
          <cell r="D931"/>
        </row>
        <row r="932">
          <cell r="B932">
            <v>141014</v>
          </cell>
          <cell r="D932"/>
        </row>
        <row r="933">
          <cell r="B933">
            <v>141015</v>
          </cell>
          <cell r="D933" t="str">
            <v>骨蛇</v>
          </cell>
        </row>
        <row r="934">
          <cell r="B934">
            <v>141016</v>
          </cell>
          <cell r="D934"/>
        </row>
        <row r="935">
          <cell r="B935">
            <v>141017</v>
          </cell>
          <cell r="D935"/>
        </row>
        <row r="936">
          <cell r="B936">
            <v>141018</v>
          </cell>
          <cell r="D936" t="str">
            <v>老羊</v>
          </cell>
        </row>
        <row r="937">
          <cell r="B937">
            <v>141019</v>
          </cell>
          <cell r="D937" t="str">
            <v>大树</v>
          </cell>
        </row>
        <row r="938">
          <cell r="B938">
            <v>141020</v>
          </cell>
          <cell r="D938"/>
        </row>
        <row r="939">
          <cell r="B939">
            <v>143001</v>
          </cell>
          <cell r="D939" t="str">
            <v>泥路狂徒</v>
          </cell>
        </row>
        <row r="940">
          <cell r="B940">
            <v>143002</v>
          </cell>
          <cell r="D940"/>
        </row>
        <row r="941">
          <cell r="B941">
            <v>143003</v>
          </cell>
          <cell r="D941" t="str">
            <v>街头恶霸</v>
          </cell>
        </row>
        <row r="942">
          <cell r="B942">
            <v>143004</v>
          </cell>
          <cell r="D942" t="str">
            <v>铁面疯狗</v>
          </cell>
        </row>
        <row r="943">
          <cell r="B943">
            <v>143005</v>
          </cell>
          <cell r="D943" t="str">
            <v>救援先锋</v>
          </cell>
        </row>
        <row r="944">
          <cell r="B944">
            <v>50001</v>
          </cell>
          <cell r="D944" t="str">
            <v>龙焰晶</v>
          </cell>
        </row>
        <row r="945">
          <cell r="B945">
            <v>50002</v>
          </cell>
          <cell r="D945" t="str">
            <v>钻石</v>
          </cell>
        </row>
        <row r="946">
          <cell r="B946">
            <v>50003</v>
          </cell>
          <cell r="D946" t="str">
            <v>钞票</v>
          </cell>
        </row>
        <row r="947">
          <cell r="B947">
            <v>50004</v>
          </cell>
          <cell r="D947" t="str">
            <v>改装手册</v>
          </cell>
        </row>
        <row r="948">
          <cell r="B948">
            <v>50005</v>
          </cell>
          <cell r="D948" t="str">
            <v>机油</v>
          </cell>
        </row>
        <row r="949">
          <cell r="B949">
            <v>50006</v>
          </cell>
          <cell r="D949" t="str">
            <v>多莉的兑换券</v>
          </cell>
        </row>
        <row r="950">
          <cell r="B950">
            <v>50007</v>
          </cell>
          <cell r="D950" t="str">
            <v>竞技币</v>
          </cell>
        </row>
        <row r="951">
          <cell r="B951">
            <v>50008</v>
          </cell>
          <cell r="D951" t="str">
            <v>迷梦碎片</v>
          </cell>
        </row>
        <row r="952">
          <cell r="B952">
            <v>50009</v>
          </cell>
          <cell r="D952" t="str">
            <v>VIP积分</v>
          </cell>
        </row>
        <row r="953">
          <cell r="B953">
            <v>50010</v>
          </cell>
          <cell r="D953" t="str">
            <v>公会奖章（现每周任务货币）</v>
          </cell>
        </row>
        <row r="954">
          <cell r="B954">
            <v>60001</v>
          </cell>
          <cell r="D954" t="str">
            <v>钞票（1秒）</v>
          </cell>
        </row>
        <row r="955">
          <cell r="B955">
            <v>60002</v>
          </cell>
          <cell r="D955" t="str">
            <v>改装手册（1秒）</v>
          </cell>
        </row>
        <row r="956">
          <cell r="B956">
            <v>60003</v>
          </cell>
          <cell r="D956" t="str">
            <v>机油（1秒）</v>
          </cell>
        </row>
        <row r="957">
          <cell r="B957">
            <v>60011</v>
          </cell>
          <cell r="D957" t="str">
            <v>钞票箱（2小时）</v>
          </cell>
        </row>
        <row r="958">
          <cell r="B958">
            <v>60012</v>
          </cell>
          <cell r="D958" t="str">
            <v>改装手册箱（2小时）</v>
          </cell>
        </row>
        <row r="959">
          <cell r="B959">
            <v>60013</v>
          </cell>
          <cell r="D959" t="str">
            <v>机油箱（2小时）</v>
          </cell>
        </row>
        <row r="960">
          <cell r="B960">
            <v>60021</v>
          </cell>
          <cell r="D960" t="str">
            <v>钞票箱（8小时）</v>
          </cell>
        </row>
        <row r="961">
          <cell r="B961">
            <v>60022</v>
          </cell>
          <cell r="D961" t="str">
            <v>改装手册箱（8小时）</v>
          </cell>
        </row>
        <row r="962">
          <cell r="B962">
            <v>60023</v>
          </cell>
          <cell r="D962" t="str">
            <v>机油箱（8小时）</v>
          </cell>
        </row>
        <row r="963">
          <cell r="B963">
            <v>60031</v>
          </cell>
          <cell r="D963" t="str">
            <v>钞票箱（24小时）</v>
          </cell>
        </row>
        <row r="964">
          <cell r="B964">
            <v>60032</v>
          </cell>
          <cell r="D964" t="str">
            <v>改装手册箱（24小时）</v>
          </cell>
        </row>
        <row r="965">
          <cell r="B965">
            <v>60033</v>
          </cell>
          <cell r="D965" t="str">
            <v>机油箱（24小时）</v>
          </cell>
        </row>
        <row r="966">
          <cell r="B966">
            <v>60041</v>
          </cell>
          <cell r="D966" t="str">
            <v>钞票箱（3天）</v>
          </cell>
        </row>
        <row r="967">
          <cell r="B967">
            <v>60042</v>
          </cell>
          <cell r="D967" t="str">
            <v>改装手册箱（3天）</v>
          </cell>
        </row>
        <row r="968">
          <cell r="B968">
            <v>60043</v>
          </cell>
          <cell r="D968" t="str">
            <v>机油箱（3天）</v>
          </cell>
        </row>
        <row r="969">
          <cell r="B969">
            <v>60101</v>
          </cell>
          <cell r="D969" t="str">
            <v>史诗级英雄自选宝箱</v>
          </cell>
        </row>
        <row r="970">
          <cell r="B970">
            <v>60102</v>
          </cell>
          <cell r="D970" t="str">
            <v>精英级英雄自选宝箱</v>
          </cell>
        </row>
        <row r="971">
          <cell r="B971">
            <v>60103</v>
          </cell>
          <cell r="D971" t="str">
            <v>招募自选宝箱</v>
          </cell>
        </row>
        <row r="972">
          <cell r="B972">
            <v>60104</v>
          </cell>
          <cell r="D972" t="str">
            <v>资源自选宝箱</v>
          </cell>
        </row>
        <row r="973">
          <cell r="B973">
            <v>60105</v>
          </cell>
          <cell r="D973" t="str">
            <v>史诗级英雄自选宝箱（七日）</v>
          </cell>
        </row>
        <row r="974">
          <cell r="B974">
            <v>60601</v>
          </cell>
          <cell r="D974" t="str">
            <v>稀有装备宝箱</v>
          </cell>
        </row>
        <row r="975">
          <cell r="B975">
            <v>60602</v>
          </cell>
          <cell r="D975" t="str">
            <v>稀有+装备宝箱</v>
          </cell>
        </row>
        <row r="976">
          <cell r="B976">
            <v>60603</v>
          </cell>
          <cell r="D976" t="str">
            <v>精英装备宝箱</v>
          </cell>
        </row>
        <row r="977">
          <cell r="B977">
            <v>60604</v>
          </cell>
          <cell r="D977" t="str">
            <v>精英+装备宝箱</v>
          </cell>
        </row>
        <row r="978">
          <cell r="B978">
            <v>60605</v>
          </cell>
          <cell r="D978" t="str">
            <v>史诗装备宝箱</v>
          </cell>
        </row>
        <row r="979">
          <cell r="B979">
            <v>60606</v>
          </cell>
          <cell r="D979" t="str">
            <v>史诗+装备宝箱</v>
          </cell>
        </row>
        <row r="980">
          <cell r="B980">
            <v>60607</v>
          </cell>
          <cell r="D980" t="str">
            <v>传说装备宝箱</v>
          </cell>
        </row>
        <row r="981">
          <cell r="B981">
            <v>60608</v>
          </cell>
          <cell r="D981" t="str">
            <v>传说+装备宝箱</v>
          </cell>
        </row>
        <row r="982">
          <cell r="B982">
            <v>60609</v>
          </cell>
          <cell r="D982" t="str">
            <v>神话装备宝箱</v>
          </cell>
        </row>
        <row r="983">
          <cell r="B983">
            <v>60610</v>
          </cell>
          <cell r="D983" t="str">
            <v>神话+装备宝箱</v>
          </cell>
        </row>
        <row r="984">
          <cell r="B984">
            <v>60611</v>
          </cell>
          <cell r="D984" t="str">
            <v>巅峰装备宝箱</v>
          </cell>
        </row>
        <row r="985">
          <cell r="B985">
            <v>60612</v>
          </cell>
          <cell r="D985" t="str">
            <v>巅峰+装备宝箱</v>
          </cell>
        </row>
        <row r="986">
          <cell r="B986">
            <v>70001</v>
          </cell>
          <cell r="D986" t="str">
            <v>静海凝晶</v>
          </cell>
        </row>
        <row r="987">
          <cell r="B987">
            <v>70002</v>
          </cell>
          <cell r="D987" t="str">
            <v>流金凝晶</v>
          </cell>
        </row>
        <row r="988">
          <cell r="B988">
            <v>70003</v>
          </cell>
          <cell r="D988" t="str">
            <v>落日凝晶</v>
          </cell>
        </row>
        <row r="989">
          <cell r="B989">
            <v>70101</v>
          </cell>
          <cell r="D989" t="str">
            <v>流金凝晶（碎片）</v>
          </cell>
        </row>
        <row r="990">
          <cell r="B990">
            <v>80001</v>
          </cell>
          <cell r="D990" t="str">
            <v>战令积分</v>
          </cell>
        </row>
        <row r="991">
          <cell r="B991">
            <v>80002</v>
          </cell>
          <cell r="D991" t="str">
            <v>复活药水</v>
          </cell>
        </row>
        <row r="992">
          <cell r="B992">
            <v>90001</v>
          </cell>
          <cell r="D992" t="str">
            <v>竞技场门票</v>
          </cell>
        </row>
        <row r="993">
          <cell r="B993">
            <v>90100</v>
          </cell>
          <cell r="D993" t="str">
            <v>副本门票</v>
          </cell>
        </row>
        <row r="994">
          <cell r="B994">
            <v>90101</v>
          </cell>
          <cell r="D994" t="str">
            <v>金钞大劫案-门票</v>
          </cell>
        </row>
        <row r="995">
          <cell r="B995">
            <v>90102</v>
          </cell>
          <cell r="D995" t="str">
            <v>升级大行动-门票</v>
          </cell>
        </row>
        <row r="996">
          <cell r="B996">
            <v>90103</v>
          </cell>
          <cell r="D996" t="str">
            <v>柯尔特快车-门票</v>
          </cell>
        </row>
        <row r="997">
          <cell r="B997">
            <v>90104</v>
          </cell>
          <cell r="D997" t="str">
            <v>曼德尔金砖-门票</v>
          </cell>
        </row>
        <row r="998">
          <cell r="B998">
            <v>90105</v>
          </cell>
          <cell r="D998" t="str">
            <v>侠盗猎车手-门票</v>
          </cell>
        </row>
        <row r="999">
          <cell r="B999">
            <v>90106</v>
          </cell>
          <cell r="D999" t="str">
            <v>修车厂试炼-门票</v>
          </cell>
        </row>
        <row r="1000">
          <cell r="B1000">
            <v>100001</v>
          </cell>
          <cell r="D1000"/>
        </row>
        <row r="1001">
          <cell r="B1001">
            <v>100002</v>
          </cell>
          <cell r="D1001" t="str">
            <v>毒蝎女王（火炮）</v>
          </cell>
        </row>
        <row r="1002">
          <cell r="B1002">
            <v>100003</v>
          </cell>
          <cell r="D1002"/>
        </row>
        <row r="1003">
          <cell r="B1003">
            <v>100004</v>
          </cell>
          <cell r="D1003"/>
        </row>
        <row r="1004">
          <cell r="B1004">
            <v>10100001</v>
          </cell>
          <cell r="D1004" t="str">
            <v>男主头像</v>
          </cell>
        </row>
        <row r="1005">
          <cell r="B1005">
            <v>10140101</v>
          </cell>
          <cell r="D1005" t="str">
            <v>钢铁拓荒（噜噜）</v>
          </cell>
        </row>
        <row r="1006">
          <cell r="B1006">
            <v>10140102</v>
          </cell>
          <cell r="D1006"/>
        </row>
        <row r="1007">
          <cell r="B1007">
            <v>10140103</v>
          </cell>
          <cell r="D1007" t="str">
            <v>迅影甲虫</v>
          </cell>
        </row>
        <row r="1008">
          <cell r="B1008">
            <v>10140104</v>
          </cell>
          <cell r="D1008" t="str">
            <v>战争钻机(狮子)</v>
          </cell>
        </row>
        <row r="1009">
          <cell r="B1009">
            <v>10140105</v>
          </cell>
          <cell r="D1009" t="str">
            <v>钞能大亨（罗万）</v>
          </cell>
        </row>
        <row r="1010">
          <cell r="B1010">
            <v>10140106</v>
          </cell>
          <cell r="D1010" t="str">
            <v>爆燃热火(米瑞尔)</v>
          </cell>
        </row>
        <row r="1011">
          <cell r="B1011">
            <v>10140107</v>
          </cell>
          <cell r="D1011"/>
        </row>
        <row r="1012">
          <cell r="B1012">
            <v>10140108</v>
          </cell>
          <cell r="D1012" t="str">
            <v>404终结者（卢修斯）</v>
          </cell>
        </row>
        <row r="1013">
          <cell r="B1013">
            <v>10140109</v>
          </cell>
          <cell r="D1013" t="str">
            <v>光盾守护者(尼汝)</v>
          </cell>
        </row>
        <row r="1014">
          <cell r="B1014">
            <v>10140110</v>
          </cell>
          <cell r="D1014"/>
        </row>
        <row r="1015">
          <cell r="B1015">
            <v>10140111</v>
          </cell>
          <cell r="D1015" t="str">
            <v>故障射线(波尼)</v>
          </cell>
        </row>
        <row r="1016">
          <cell r="B1016">
            <v>10140112</v>
          </cell>
          <cell r="D1016"/>
        </row>
        <row r="1017">
          <cell r="B1017">
            <v>10140113</v>
          </cell>
          <cell r="D1017" t="str">
            <v>赛博猛禽</v>
          </cell>
        </row>
        <row r="1018">
          <cell r="B1018">
            <v>10140114</v>
          </cell>
          <cell r="D1018"/>
        </row>
        <row r="1019">
          <cell r="B1019">
            <v>10140115</v>
          </cell>
          <cell r="D1019" t="str">
            <v>荒漠保镖</v>
          </cell>
        </row>
        <row r="1020">
          <cell r="B1020">
            <v>10140116</v>
          </cell>
          <cell r="D1020" t="str">
            <v>地狱拉面车</v>
          </cell>
        </row>
        <row r="1021">
          <cell r="B1021">
            <v>10141001</v>
          </cell>
          <cell r="D1021" t="str">
            <v>极速救援（阿薰和蒙蒙）</v>
          </cell>
        </row>
        <row r="1022">
          <cell r="B1022">
            <v>10141002</v>
          </cell>
          <cell r="D1022" t="str">
            <v>钢铁拓荒(卡卡)</v>
          </cell>
        </row>
        <row r="1023">
          <cell r="B1023">
            <v>10141003</v>
          </cell>
          <cell r="D1023" t="str">
            <v>钢铁拓荒(卡卡)</v>
          </cell>
        </row>
        <row r="1024">
          <cell r="B1024">
            <v>10141004</v>
          </cell>
          <cell r="D1024" t="str">
            <v>摇滚狂飙(雪女)</v>
          </cell>
        </row>
        <row r="1025">
          <cell r="B1025">
            <v>10141005</v>
          </cell>
          <cell r="D1025" t="str">
            <v>摇滚狂飙(雪女)</v>
          </cell>
        </row>
        <row r="1026">
          <cell r="B1026">
            <v>10141006</v>
          </cell>
          <cell r="D1026" t="str">
            <v>摇滚狂飙(雪女)</v>
          </cell>
        </row>
        <row r="1027">
          <cell r="B1027">
            <v>10141007</v>
          </cell>
          <cell r="D1027" t="str">
            <v>野牛征服者（水法）</v>
          </cell>
        </row>
        <row r="1028">
          <cell r="B1028">
            <v>10141008</v>
          </cell>
          <cell r="D1028" t="str">
            <v>炫彩青空-维纶</v>
          </cell>
        </row>
        <row r="1029">
          <cell r="B1029">
            <v>10141009</v>
          </cell>
          <cell r="D1029" t="str">
            <v>野牛征服者（水法）</v>
          </cell>
        </row>
        <row r="1030">
          <cell r="B1030">
            <v>10141010</v>
          </cell>
          <cell r="D1030" t="str">
            <v>执剑堡垒（骨王）</v>
          </cell>
        </row>
        <row r="1031">
          <cell r="B1031">
            <v>10141011</v>
          </cell>
          <cell r="D1031" t="str">
            <v>执剑堡垒（骨王）</v>
          </cell>
        </row>
        <row r="1032">
          <cell r="B1032">
            <v>10141012</v>
          </cell>
          <cell r="D1032"/>
        </row>
        <row r="1033">
          <cell r="B1033">
            <v>10141013</v>
          </cell>
          <cell r="D1033" t="str">
            <v>星际叛军（维珀里安）</v>
          </cell>
        </row>
        <row r="1034">
          <cell r="B1034">
            <v>10141014</v>
          </cell>
          <cell r="D1034" t="str">
            <v>星际叛军（维珀里安）</v>
          </cell>
        </row>
        <row r="1035">
          <cell r="B1035">
            <v>10141015</v>
          </cell>
          <cell r="D1035" t="str">
            <v>星际叛军（维珀里安）</v>
          </cell>
        </row>
        <row r="1036">
          <cell r="B1036">
            <v>10141016</v>
          </cell>
          <cell r="D1036" t="str">
            <v>幻影86</v>
          </cell>
        </row>
        <row r="1037">
          <cell r="B1037">
            <v>10141017</v>
          </cell>
          <cell r="D1037" t="str">
            <v>撼地者</v>
          </cell>
        </row>
        <row r="1038">
          <cell r="B1038">
            <v>10141018</v>
          </cell>
          <cell r="D1038" t="str">
            <v>幻影86</v>
          </cell>
        </row>
        <row r="1039">
          <cell r="B1039">
            <v>10141019</v>
          </cell>
          <cell r="D1039" t="str">
            <v>撼地者</v>
          </cell>
        </row>
        <row r="1040">
          <cell r="B1040">
            <v>10141020</v>
          </cell>
          <cell r="D1040" t="str">
            <v>泥路狂徒</v>
          </cell>
        </row>
        <row r="1041">
          <cell r="B1041">
            <v>10143001</v>
          </cell>
          <cell r="D1041" t="str">
            <v>泥路狂徒</v>
          </cell>
        </row>
        <row r="1042">
          <cell r="B1042">
            <v>10143002</v>
          </cell>
          <cell r="D1042" t="str">
            <v>铁面疯狗</v>
          </cell>
        </row>
        <row r="1043">
          <cell r="B1043">
            <v>10143003</v>
          </cell>
          <cell r="D1043" t="str">
            <v>街头恶霸</v>
          </cell>
        </row>
        <row r="1044">
          <cell r="B1044">
            <v>10143004</v>
          </cell>
          <cell r="D1044" t="str">
            <v>铁面疯狗</v>
          </cell>
        </row>
        <row r="1045">
          <cell r="B1045">
            <v>10143005</v>
          </cell>
          <cell r="D1045" t="str">
            <v>救援先锋</v>
          </cell>
        </row>
        <row r="1046">
          <cell r="B1046">
            <v>110001</v>
          </cell>
          <cell r="D1046" t="str">
            <v>默认头像框-男主</v>
          </cell>
        </row>
        <row r="1047">
          <cell r="B1047">
            <v>110002</v>
          </cell>
          <cell r="D1047" t="str">
            <v>头像框T3-竞技场-王者2</v>
          </cell>
        </row>
        <row r="1048">
          <cell r="B1048">
            <v>110003</v>
          </cell>
          <cell r="D1048" t="str">
            <v>头像框T2-竞技场-王者3</v>
          </cell>
        </row>
        <row r="1049">
          <cell r="B1049">
            <v>110004</v>
          </cell>
          <cell r="D1049" t="str">
            <v>头像框T1-竞技场-王者4</v>
          </cell>
        </row>
        <row r="1050">
          <cell r="B1050">
            <v>110005</v>
          </cell>
          <cell r="D1050" t="str">
            <v>头像框T3-冲锋之旅</v>
          </cell>
        </row>
        <row r="1051">
          <cell r="B1051">
            <v>110006</v>
          </cell>
          <cell r="D1051" t="str">
            <v>头像框T2-Boss-前5名</v>
          </cell>
        </row>
        <row r="1052">
          <cell r="B1052">
            <v>110007</v>
          </cell>
          <cell r="D1052" t="str">
            <v>头像框T1-Boss-前3名</v>
          </cell>
        </row>
        <row r="1053">
          <cell r="B1053">
            <v>120001</v>
          </cell>
          <cell r="D1053" t="str">
            <v>默认名片背景-男主</v>
          </cell>
        </row>
        <row r="1054">
          <cell r="B1054">
            <v>120002</v>
          </cell>
          <cell r="D1054" t="str">
            <v>名片背景T3-冲锋之旅</v>
          </cell>
        </row>
        <row r="1055">
          <cell r="B1055">
            <v>120003</v>
          </cell>
          <cell r="D1055" t="str">
            <v>名片背景T1-竞技场-王者4</v>
          </cell>
        </row>
        <row r="1056">
          <cell r="B1056">
            <v>120004</v>
          </cell>
          <cell r="D1056" t="str">
            <v>名片背景T1-Boss-前3名</v>
          </cell>
        </row>
        <row r="1057">
          <cell r="B1057">
            <v>6000000001</v>
          </cell>
          <cell r="D1057" t="str">
            <v>装备展示-稀有</v>
          </cell>
        </row>
        <row r="1058">
          <cell r="B1058">
            <v>6000000002</v>
          </cell>
          <cell r="D1058" t="str">
            <v>装备展示-精英</v>
          </cell>
        </row>
        <row r="1059">
          <cell r="B1059">
            <v>6000000003</v>
          </cell>
          <cell r="D1059" t="str">
            <v>装备展示-史诗</v>
          </cell>
        </row>
        <row r="1060">
          <cell r="B1060">
            <v>6000000004</v>
          </cell>
          <cell r="D1060" t="str">
            <v>装备展示-传说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中转"/>
    </sheetNames>
    <sheetDataSet>
      <sheetData sheetId="0">
        <row r="1">
          <cell r="B1" t="str">
            <v>CharacterId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角色Id</v>
          </cell>
          <cell r="D3" t="str">
            <v>备注</v>
          </cell>
        </row>
        <row r="4">
          <cell r="B4" t="str">
            <v>角色Id</v>
          </cell>
          <cell r="D4" t="str">
            <v>备注</v>
          </cell>
        </row>
        <row r="6">
          <cell r="B6">
            <v>100001</v>
          </cell>
          <cell r="D6" t="str">
            <v>远程木桩</v>
          </cell>
        </row>
        <row r="7">
          <cell r="B7">
            <v>100002</v>
          </cell>
          <cell r="D7" t="str">
            <v>近战木桩</v>
          </cell>
        </row>
        <row r="8">
          <cell r="B8">
            <v>100003</v>
          </cell>
          <cell r="D8" t="str">
            <v>面包警车-木桩</v>
          </cell>
        </row>
        <row r="9">
          <cell r="B9">
            <v>100004</v>
          </cell>
          <cell r="D9" t="str">
            <v>警轿车-木桩</v>
          </cell>
        </row>
        <row r="10">
          <cell r="B10">
            <v>100005</v>
          </cell>
          <cell r="D10" t="str">
            <v>黑大面包警察-木桩</v>
          </cell>
        </row>
        <row r="11">
          <cell r="B11">
            <v>41004</v>
          </cell>
          <cell r="D11" t="str">
            <v>黄蜂剃刀</v>
          </cell>
        </row>
        <row r="13">
          <cell r="B13">
            <v>140001</v>
          </cell>
        </row>
        <row r="14">
          <cell r="B14">
            <v>140002</v>
          </cell>
          <cell r="D14" t="str">
            <v>毒蝎女王</v>
          </cell>
        </row>
        <row r="15">
          <cell r="B15">
            <v>140003</v>
          </cell>
        </row>
        <row r="16">
          <cell r="B16">
            <v>140004</v>
          </cell>
        </row>
        <row r="17">
          <cell r="B17">
            <v>140101</v>
          </cell>
          <cell r="D17" t="str">
            <v>噜噜</v>
          </cell>
        </row>
        <row r="18">
          <cell r="B18">
            <v>140102</v>
          </cell>
        </row>
        <row r="19">
          <cell r="B19">
            <v>140103</v>
          </cell>
          <cell r="D19" t="str">
            <v>阿德</v>
          </cell>
        </row>
        <row r="20">
          <cell r="B20">
            <v>140104</v>
          </cell>
          <cell r="D20" t="str">
            <v>狮子</v>
          </cell>
        </row>
        <row r="21">
          <cell r="B21">
            <v>140105</v>
          </cell>
          <cell r="D21" t="str">
            <v>罗万</v>
          </cell>
        </row>
        <row r="22">
          <cell r="B22">
            <v>140106</v>
          </cell>
          <cell r="D22" t="str">
            <v>米瑞尔</v>
          </cell>
        </row>
        <row r="23">
          <cell r="B23">
            <v>140107</v>
          </cell>
        </row>
        <row r="24">
          <cell r="B24">
            <v>140108</v>
          </cell>
          <cell r="D24" t="str">
            <v>卢修斯</v>
          </cell>
        </row>
        <row r="25">
          <cell r="B25">
            <v>140109</v>
          </cell>
          <cell r="D25" t="str">
            <v>尼汝</v>
          </cell>
        </row>
        <row r="26">
          <cell r="B26">
            <v>140110</v>
          </cell>
        </row>
        <row r="27">
          <cell r="B27">
            <v>140111</v>
          </cell>
          <cell r="D27" t="str">
            <v>波尼</v>
          </cell>
        </row>
        <row r="28">
          <cell r="B28">
            <v>140112</v>
          </cell>
        </row>
        <row r="29">
          <cell r="B29">
            <v>140113</v>
          </cell>
          <cell r="D29" t="str">
            <v>埃隆</v>
          </cell>
        </row>
        <row r="30">
          <cell r="B30">
            <v>140114</v>
          </cell>
        </row>
        <row r="31">
          <cell r="B31">
            <v>140115</v>
          </cell>
          <cell r="D31" t="str">
            <v>婆婆</v>
          </cell>
        </row>
        <row r="32">
          <cell r="B32">
            <v>140116</v>
          </cell>
          <cell r="D32" t="str">
            <v>伊温</v>
          </cell>
        </row>
        <row r="33">
          <cell r="B33">
            <v>141001</v>
          </cell>
          <cell r="D33" t="str">
            <v>阿薰和懵懵</v>
          </cell>
        </row>
        <row r="34">
          <cell r="B34">
            <v>141002</v>
          </cell>
        </row>
        <row r="35">
          <cell r="B35">
            <v>141003</v>
          </cell>
          <cell r="D35" t="str">
            <v>卡卡</v>
          </cell>
        </row>
        <row r="36">
          <cell r="B36">
            <v>141004</v>
          </cell>
        </row>
        <row r="37">
          <cell r="B37">
            <v>141005</v>
          </cell>
        </row>
        <row r="38">
          <cell r="B38">
            <v>141006</v>
          </cell>
          <cell r="D38" t="str">
            <v>雪女</v>
          </cell>
        </row>
        <row r="39">
          <cell r="B39">
            <v>141007</v>
          </cell>
        </row>
        <row r="40">
          <cell r="B40">
            <v>141008</v>
          </cell>
          <cell r="D40" t="str">
            <v>维纶</v>
          </cell>
        </row>
        <row r="41">
          <cell r="B41">
            <v>141009</v>
          </cell>
          <cell r="D41" t="str">
            <v>水法</v>
          </cell>
        </row>
        <row r="42">
          <cell r="B42">
            <v>141010</v>
          </cell>
        </row>
        <row r="43">
          <cell r="B43">
            <v>141011</v>
          </cell>
          <cell r="D43" t="str">
            <v>骨王</v>
          </cell>
        </row>
        <row r="44">
          <cell r="B44">
            <v>141012</v>
          </cell>
        </row>
        <row r="45">
          <cell r="B45">
            <v>141013</v>
          </cell>
        </row>
        <row r="46">
          <cell r="B46">
            <v>141014</v>
          </cell>
        </row>
        <row r="47">
          <cell r="B47">
            <v>141015</v>
          </cell>
          <cell r="D47" t="str">
            <v>骨蛇</v>
          </cell>
        </row>
        <row r="48">
          <cell r="B48">
            <v>141016</v>
          </cell>
        </row>
        <row r="49">
          <cell r="B49">
            <v>141017</v>
          </cell>
        </row>
        <row r="50">
          <cell r="B50">
            <v>141018</v>
          </cell>
          <cell r="D50" t="str">
            <v>老羊</v>
          </cell>
        </row>
        <row r="51">
          <cell r="B51">
            <v>141019</v>
          </cell>
          <cell r="D51" t="str">
            <v>大树</v>
          </cell>
        </row>
        <row r="52">
          <cell r="B52">
            <v>141020</v>
          </cell>
        </row>
        <row r="54">
          <cell r="B54">
            <v>143001</v>
          </cell>
          <cell r="D54" t="str">
            <v>泥路狂徒</v>
          </cell>
        </row>
        <row r="55">
          <cell r="B55">
            <v>143002</v>
          </cell>
          <cell r="D55" t="str">
            <v>废城蛮牛</v>
          </cell>
        </row>
        <row r="56">
          <cell r="B56">
            <v>143003</v>
          </cell>
          <cell r="D56" t="str">
            <v>街头恶霸</v>
          </cell>
        </row>
        <row r="57">
          <cell r="B57">
            <v>143004</v>
          </cell>
          <cell r="D57" t="str">
            <v>铁面疯狗</v>
          </cell>
        </row>
        <row r="58">
          <cell r="B58">
            <v>143005</v>
          </cell>
          <cell r="D58" t="str">
            <v>救援先锋</v>
          </cell>
        </row>
        <row r="60">
          <cell r="B60">
            <v>51009</v>
          </cell>
          <cell r="D60" t="str">
            <v>黑面包-精英</v>
          </cell>
        </row>
        <row r="61">
          <cell r="B61">
            <v>51019</v>
          </cell>
          <cell r="D61" t="str">
            <v>黄越野-精英</v>
          </cell>
        </row>
        <row r="62">
          <cell r="B62">
            <v>51028</v>
          </cell>
          <cell r="D62" t="str">
            <v>加长轿车-精英</v>
          </cell>
        </row>
        <row r="63">
          <cell r="B63">
            <v>51018</v>
          </cell>
          <cell r="D63" t="str">
            <v>红色小面包-精英</v>
          </cell>
        </row>
        <row r="64">
          <cell r="B64">
            <v>51011</v>
          </cell>
          <cell r="D64" t="str">
            <v>蓝轿-精英</v>
          </cell>
        </row>
        <row r="66">
          <cell r="B66">
            <v>101</v>
          </cell>
          <cell r="D66" t="str">
            <v>运钞车</v>
          </cell>
        </row>
        <row r="67">
          <cell r="B67">
            <v>1001</v>
          </cell>
          <cell r="D67" t="str">
            <v>运钞车</v>
          </cell>
        </row>
        <row r="68">
          <cell r="B68">
            <v>1002</v>
          </cell>
          <cell r="D68" t="str">
            <v>运钞车</v>
          </cell>
        </row>
        <row r="69">
          <cell r="B69">
            <v>50001</v>
          </cell>
          <cell r="D69" t="str">
            <v>警轿车</v>
          </cell>
        </row>
        <row r="70">
          <cell r="B70">
            <v>50002</v>
          </cell>
          <cell r="D70" t="str">
            <v>红色涂鸦</v>
          </cell>
        </row>
        <row r="71">
          <cell r="B71">
            <v>50003</v>
          </cell>
          <cell r="D71" t="str">
            <v>黄色涂鸦</v>
          </cell>
        </row>
        <row r="72">
          <cell r="B72">
            <v>50004</v>
          </cell>
          <cell r="D72" t="str">
            <v>紫色涂鸦</v>
          </cell>
        </row>
        <row r="73">
          <cell r="B73">
            <v>50005</v>
          </cell>
          <cell r="D73" t="str">
            <v>黑车</v>
          </cell>
        </row>
        <row r="74">
          <cell r="B74">
            <v>50006</v>
          </cell>
          <cell r="D74" t="str">
            <v>拖拉机</v>
          </cell>
        </row>
        <row r="75">
          <cell r="B75">
            <v>50007</v>
          </cell>
          <cell r="D75" t="str">
            <v>箱车</v>
          </cell>
        </row>
        <row r="76">
          <cell r="B76">
            <v>50008</v>
          </cell>
          <cell r="D76" t="str">
            <v>敞篷跑车</v>
          </cell>
        </row>
        <row r="77">
          <cell r="B77">
            <v>50009</v>
          </cell>
          <cell r="D77" t="str">
            <v>黑面包</v>
          </cell>
        </row>
        <row r="78">
          <cell r="B78">
            <v>50010</v>
          </cell>
          <cell r="D78" t="str">
            <v>面包警车</v>
          </cell>
        </row>
        <row r="79">
          <cell r="B79">
            <v>50011</v>
          </cell>
          <cell r="D79" t="str">
            <v>蓝轿</v>
          </cell>
        </row>
        <row r="80">
          <cell r="B80">
            <v>50012</v>
          </cell>
          <cell r="D80" t="str">
            <v>橘轿</v>
          </cell>
        </row>
        <row r="81">
          <cell r="B81">
            <v>50013</v>
          </cell>
          <cell r="D81" t="str">
            <v>灰轿</v>
          </cell>
        </row>
        <row r="82">
          <cell r="B82">
            <v>50014</v>
          </cell>
          <cell r="D82" t="str">
            <v>白轿</v>
          </cell>
        </row>
        <row r="83">
          <cell r="B83">
            <v>50015</v>
          </cell>
          <cell r="D83" t="str">
            <v>蓝轿双白条</v>
          </cell>
        </row>
        <row r="84">
          <cell r="B84">
            <v>50016</v>
          </cell>
          <cell r="D84" t="str">
            <v>绿轿双白条</v>
          </cell>
        </row>
        <row r="85">
          <cell r="B85">
            <v>50017</v>
          </cell>
          <cell r="D85" t="str">
            <v>黑大面包警察</v>
          </cell>
        </row>
        <row r="86">
          <cell r="B86">
            <v>50018</v>
          </cell>
          <cell r="D86" t="str">
            <v>红色小面包</v>
          </cell>
        </row>
        <row r="87">
          <cell r="B87">
            <v>50019</v>
          </cell>
          <cell r="D87" t="str">
            <v>黄越野</v>
          </cell>
        </row>
        <row r="88">
          <cell r="B88">
            <v>50020</v>
          </cell>
          <cell r="D88" t="str">
            <v>粉轿</v>
          </cell>
        </row>
        <row r="89">
          <cell r="B89">
            <v>50021</v>
          </cell>
          <cell r="D89" t="str">
            <v>蓝轿</v>
          </cell>
        </row>
        <row r="90">
          <cell r="B90">
            <v>50022</v>
          </cell>
          <cell r="D90" t="str">
            <v>天蓝轿</v>
          </cell>
        </row>
        <row r="91">
          <cell r="B91">
            <v>50023</v>
          </cell>
          <cell r="D91" t="str">
            <v>黄轿</v>
          </cell>
        </row>
        <row r="92">
          <cell r="B92">
            <v>50024</v>
          </cell>
          <cell r="D92" t="str">
            <v>炸鸡车</v>
          </cell>
        </row>
        <row r="93">
          <cell r="B93">
            <v>50025</v>
          </cell>
          <cell r="D93" t="str">
            <v>大半挂</v>
          </cell>
        </row>
        <row r="94">
          <cell r="B94">
            <v>50026</v>
          </cell>
          <cell r="D94" t="str">
            <v>狗车</v>
          </cell>
        </row>
        <row r="95">
          <cell r="B95">
            <v>50027</v>
          </cell>
          <cell r="D95" t="str">
            <v>运钞车（改色）</v>
          </cell>
        </row>
        <row r="96">
          <cell r="B96">
            <v>50028</v>
          </cell>
          <cell r="D96" t="str">
            <v>加长轿车</v>
          </cell>
        </row>
        <row r="97">
          <cell r="B97">
            <v>50029</v>
          </cell>
          <cell r="D97" t="str">
            <v>警摩托</v>
          </cell>
        </row>
        <row r="98">
          <cell r="B98">
            <v>50030</v>
          </cell>
          <cell r="D98" t="str">
            <v>绿摩托</v>
          </cell>
        </row>
        <row r="99">
          <cell r="B99">
            <v>50031</v>
          </cell>
          <cell r="D99" t="str">
            <v>白摩托</v>
          </cell>
        </row>
        <row r="100">
          <cell r="B100">
            <v>50032</v>
          </cell>
          <cell r="D100" t="str">
            <v>红白肌肉</v>
          </cell>
        </row>
        <row r="101">
          <cell r="B101">
            <v>50033</v>
          </cell>
          <cell r="D101" t="str">
            <v>av车</v>
          </cell>
        </row>
        <row r="102">
          <cell r="B102">
            <v>50034</v>
          </cell>
          <cell r="D102" t="str">
            <v>1.25倍版黑金典范</v>
          </cell>
        </row>
        <row r="103">
          <cell r="B103">
            <v>50035</v>
          </cell>
          <cell r="D103" t="str">
            <v>警察直升机</v>
          </cell>
        </row>
        <row r="104">
          <cell r="B104">
            <v>50036</v>
          </cell>
          <cell r="D104" t="str">
            <v>运钞车-Boss</v>
          </cell>
        </row>
        <row r="106">
          <cell r="B106">
            <v>70001</v>
          </cell>
          <cell r="D106" t="str">
            <v>飞天巨眼</v>
          </cell>
        </row>
        <row r="107">
          <cell r="B107">
            <v>70002</v>
          </cell>
          <cell r="D107" t="str">
            <v>机械狗</v>
          </cell>
        </row>
        <row r="108">
          <cell r="B108">
            <v>70003</v>
          </cell>
          <cell r="D108" t="str">
            <v>蝎子</v>
          </cell>
        </row>
        <row r="109">
          <cell r="B109">
            <v>71003</v>
          </cell>
          <cell r="D109" t="str">
            <v>蝎子</v>
          </cell>
        </row>
        <row r="110">
          <cell r="B110">
            <v>72003</v>
          </cell>
          <cell r="D110" t="str">
            <v>蝎子</v>
          </cell>
        </row>
        <row r="111">
          <cell r="B111">
            <v>73003</v>
          </cell>
          <cell r="D111" t="str">
            <v>蝎子</v>
          </cell>
        </row>
        <row r="112">
          <cell r="B112">
            <v>74003</v>
          </cell>
          <cell r="D112" t="str">
            <v>蝎子</v>
          </cell>
        </row>
        <row r="113">
          <cell r="B113">
            <v>75003</v>
          </cell>
          <cell r="D113" t="str">
            <v>蝎子</v>
          </cell>
        </row>
        <row r="114">
          <cell r="B114">
            <v>7000301</v>
          </cell>
          <cell r="D114" t="str">
            <v>蝎子-召唤物</v>
          </cell>
        </row>
        <row r="115">
          <cell r="B115">
            <v>70004</v>
          </cell>
          <cell r="D115" t="str">
            <v>沙虫</v>
          </cell>
        </row>
        <row r="117">
          <cell r="B117">
            <v>80001</v>
          </cell>
          <cell r="D117" t="str">
            <v>割草小怪-僵尸</v>
          </cell>
        </row>
        <row r="118">
          <cell r="B118">
            <v>80002</v>
          </cell>
          <cell r="D118" t="str">
            <v>割草Boss-僵尸</v>
          </cell>
        </row>
        <row r="119">
          <cell r="B119">
            <v>80004</v>
          </cell>
          <cell r="D119" t="str">
            <v>割草小怪-机器人</v>
          </cell>
        </row>
        <row r="120">
          <cell r="B120">
            <v>80006</v>
          </cell>
          <cell r="D120" t="str">
            <v>割草Boss-机器人</v>
          </cell>
        </row>
        <row r="121">
          <cell r="B121">
            <v>80005</v>
          </cell>
          <cell r="D121" t="str">
            <v>坦克-Boss</v>
          </cell>
        </row>
        <row r="122">
          <cell r="B122">
            <v>80003</v>
          </cell>
          <cell r="D122" t="str">
            <v>柯尔特快车</v>
          </cell>
        </row>
        <row r="123">
          <cell r="B123">
            <v>80005</v>
          </cell>
          <cell r="D123" t="str">
            <v>坦克-Boss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zoomScale="85" zoomScaleNormal="85" workbookViewId="0">
      <pane xSplit="2" ySplit="4" topLeftCell="C5" activePane="bottomRight" state="frozen"/>
      <selection pane="topRight"/>
      <selection pane="bottomLeft"/>
      <selection pane="bottomRight" activeCell="D5" sqref="D5"/>
    </sheetView>
  </sheetViews>
  <sheetFormatPr defaultColWidth="9" defaultRowHeight="13.5" x14ac:dyDescent="0.15"/>
  <cols>
    <col min="1" max="1" width="9.125" style="2" customWidth="1"/>
    <col min="2" max="2" width="15.875" style="2" customWidth="1"/>
    <col min="3" max="4" width="21.375" style="2" customWidth="1"/>
    <col min="5" max="5" width="57.25" style="2" customWidth="1"/>
    <col min="6" max="6" width="34.125" style="2" customWidth="1"/>
    <col min="7" max="7" width="14.25" style="2" customWidth="1"/>
    <col min="8" max="8" width="23" style="2" customWidth="1"/>
    <col min="9" max="9" width="23.125" style="2" customWidth="1"/>
    <col min="10" max="10" width="17.25" style="2" customWidth="1"/>
    <col min="11" max="11" width="15" style="2" customWidth="1"/>
    <col min="12" max="12" width="60.5" style="2" bestFit="1" customWidth="1"/>
  </cols>
  <sheetData>
    <row r="1" spans="1:12" x14ac:dyDescent="0.15">
      <c r="A1" s="3" t="s">
        <v>0</v>
      </c>
      <c r="B1" s="3" t="s">
        <v>1</v>
      </c>
      <c r="C1" s="3" t="s">
        <v>2</v>
      </c>
      <c r="D1" s="3" t="s">
        <v>131</v>
      </c>
      <c r="E1" s="3" t="s">
        <v>3</v>
      </c>
      <c r="F1" s="26" t="s">
        <v>88</v>
      </c>
      <c r="G1" s="3" t="s">
        <v>126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</row>
    <row r="2" spans="1:12" x14ac:dyDescent="0.15">
      <c r="A2" s="3" t="s">
        <v>9</v>
      </c>
      <c r="B2" s="3" t="s">
        <v>9</v>
      </c>
      <c r="C2" s="3" t="s">
        <v>9</v>
      </c>
      <c r="D2" s="3" t="s">
        <v>9</v>
      </c>
      <c r="E2" s="3" t="s">
        <v>10</v>
      </c>
      <c r="F2" s="26" t="s">
        <v>11</v>
      </c>
      <c r="G2" s="3" t="s">
        <v>127</v>
      </c>
      <c r="H2" s="3" t="s">
        <v>10</v>
      </c>
      <c r="I2" s="3" t="s">
        <v>11</v>
      </c>
      <c r="J2" s="3" t="s">
        <v>11</v>
      </c>
      <c r="K2" s="3" t="s">
        <v>9</v>
      </c>
      <c r="L2" s="3" t="s">
        <v>12</v>
      </c>
    </row>
    <row r="3" spans="1:12" x14ac:dyDescent="0.15">
      <c r="A3" s="3" t="s">
        <v>13</v>
      </c>
      <c r="B3" s="3" t="s">
        <v>14</v>
      </c>
      <c r="C3" s="3" t="s">
        <v>15</v>
      </c>
      <c r="D3" s="3" t="s">
        <v>15</v>
      </c>
      <c r="E3" s="3" t="s">
        <v>16</v>
      </c>
      <c r="F3" s="26" t="s">
        <v>89</v>
      </c>
      <c r="G3" s="3" t="s">
        <v>128</v>
      </c>
      <c r="H3" s="3" t="s">
        <v>17</v>
      </c>
      <c r="I3" s="3" t="s">
        <v>18</v>
      </c>
      <c r="J3" s="3" t="s">
        <v>19</v>
      </c>
      <c r="K3" s="3" t="s">
        <v>20</v>
      </c>
      <c r="L3" s="3" t="s">
        <v>21</v>
      </c>
    </row>
    <row r="4" spans="1:12" s="1" customFormat="1" ht="73.5" customHeight="1" x14ac:dyDescent="0.15">
      <c r="A4" s="4" t="s">
        <v>22</v>
      </c>
      <c r="B4" s="3" t="s">
        <v>14</v>
      </c>
      <c r="C4" s="4" t="s">
        <v>23</v>
      </c>
      <c r="D4" s="4" t="s">
        <v>132</v>
      </c>
      <c r="E4" s="4" t="s">
        <v>24</v>
      </c>
      <c r="F4" s="35" t="s">
        <v>90</v>
      </c>
      <c r="G4" s="4" t="s">
        <v>129</v>
      </c>
      <c r="H4" s="4" t="s">
        <v>25</v>
      </c>
      <c r="I4" s="3" t="s">
        <v>26</v>
      </c>
      <c r="J4" s="3" t="s">
        <v>19</v>
      </c>
      <c r="K4" s="3" t="s">
        <v>27</v>
      </c>
      <c r="L4" s="4" t="s">
        <v>28</v>
      </c>
    </row>
    <row r="5" spans="1:12" x14ac:dyDescent="0.15">
      <c r="A5" s="2">
        <f>B5</f>
        <v>1</v>
      </c>
      <c r="B5" s="2">
        <v>1</v>
      </c>
      <c r="C5" s="2">
        <v>0</v>
      </c>
      <c r="D5" s="39">
        <f>INT(_xlfn.XLOOKUP(_xlfn.XLOOKUP(B5,关卡中转!$D:$D,关卡中转!$E:$E),战力中转!$E$10:$E$259,战力中转!$D$10:$D$259)*5*1.2)</f>
        <v>3504</v>
      </c>
      <c r="E5" s="5" t="str">
        <f>关卡中转!AK7</f>
        <v>[{"CharacterType":2,"CardId":50036,"Point":3,"AttrId":130001}]</v>
      </c>
      <c r="F5" s="36" t="str">
        <f>关卡中转!AJ7</f>
        <v>{"FinalHpRate":5,"FinalAtkRate":-1}</v>
      </c>
      <c r="G5" s="2">
        <v>0.05</v>
      </c>
      <c r="H5" s="36" t="s">
        <v>91</v>
      </c>
      <c r="I5" s="2" t="s">
        <v>130</v>
      </c>
      <c r="J5" s="2" t="s">
        <v>29</v>
      </c>
      <c r="K5" s="2">
        <v>30</v>
      </c>
      <c r="L5" s="2" t="str">
        <f>产出中转!BL11</f>
        <v>[{"ItemId":60001,"Num":1800}]</v>
      </c>
    </row>
    <row r="6" spans="1:12" x14ac:dyDescent="0.15">
      <c r="A6" s="2">
        <f t="shared" ref="A6:A44" si="0">B6</f>
        <v>2</v>
      </c>
      <c r="B6" s="1">
        <v>2</v>
      </c>
      <c r="C6" s="2">
        <v>0</v>
      </c>
      <c r="D6" s="39">
        <f>INT(_xlfn.XLOOKUP(_xlfn.XLOOKUP(B6,关卡中转!$D:$D,关卡中转!$E:$E),战力中转!$E$10:$E$259,战力中转!$D$10:$D$259)*5*1.2)</f>
        <v>14061</v>
      </c>
      <c r="E6" s="5" t="str">
        <f>关卡中转!AK8</f>
        <v>[{"CharacterType":2,"CardId":50036,"Point":3,"AttrId":130020}]</v>
      </c>
      <c r="F6" s="36" t="str">
        <f>关卡中转!AJ8</f>
        <v>{"FinalHpRate":11,"FinalAtkRate":-1}</v>
      </c>
      <c r="G6" s="2">
        <f>G5</f>
        <v>0.05</v>
      </c>
      <c r="H6" s="5" t="str">
        <f t="shared" ref="H6:K7" si="1">H5</f>
        <v>[50003]</v>
      </c>
      <c r="I6" s="2" t="str">
        <f t="shared" si="1"/>
        <v>BattleMap_HighWay</v>
      </c>
      <c r="J6" s="2" t="str">
        <f t="shared" si="1"/>
        <v>BGM_Fight</v>
      </c>
      <c r="K6" s="2">
        <f t="shared" si="1"/>
        <v>30</v>
      </c>
      <c r="L6" s="2" t="str">
        <f>产出中转!BL12</f>
        <v>[{"ItemId":60001,"Num":3600}]</v>
      </c>
    </row>
    <row r="7" spans="1:12" x14ac:dyDescent="0.15">
      <c r="A7" s="2">
        <f t="shared" si="0"/>
        <v>3</v>
      </c>
      <c r="B7" s="1">
        <v>3</v>
      </c>
      <c r="C7" s="2">
        <v>0</v>
      </c>
      <c r="D7" s="39">
        <f>INT(_xlfn.XLOOKUP(_xlfn.XLOOKUP(B7,关卡中转!$D:$D,关卡中转!$E:$E),战力中转!$E$10:$E$259,战力中转!$D$10:$D$259)*5*1.2)</f>
        <v>31223</v>
      </c>
      <c r="E7" s="5" t="str">
        <f>关卡中转!AK9</f>
        <v>[{"CharacterType":2,"CardId":50036,"Point":3,"AttrId":130040}]</v>
      </c>
      <c r="F7" s="36" t="str">
        <f>关卡中转!AJ9</f>
        <v>{"FinalHpRate":11,"FinalAtkRate":-1}</v>
      </c>
      <c r="G7" s="2">
        <f t="shared" ref="G7:G44" si="2">G6</f>
        <v>0.05</v>
      </c>
      <c r="H7" s="5" t="str">
        <f t="shared" si="1"/>
        <v>[50003]</v>
      </c>
      <c r="I7" s="2" t="str">
        <f t="shared" si="1"/>
        <v>BattleMap_HighWay</v>
      </c>
      <c r="J7" s="2" t="str">
        <f t="shared" si="1"/>
        <v>BGM_Fight</v>
      </c>
      <c r="K7" s="2">
        <f t="shared" si="1"/>
        <v>30</v>
      </c>
      <c r="L7" s="2" t="str">
        <f>产出中转!BL13</f>
        <v>[{"ItemId":60001,"Num":7200}]</v>
      </c>
    </row>
    <row r="8" spans="1:12" x14ac:dyDescent="0.15">
      <c r="A8" s="2">
        <f t="shared" si="0"/>
        <v>4</v>
      </c>
      <c r="B8" s="1">
        <v>4</v>
      </c>
      <c r="C8" s="2">
        <v>0</v>
      </c>
      <c r="D8" s="39">
        <f>INT(_xlfn.XLOOKUP(_xlfn.XLOOKUP(B8,关卡中转!$D:$D,关卡中转!$E:$E),战力中转!$E$10:$E$259,战力中转!$D$10:$D$259)*5*1.2)</f>
        <v>40847</v>
      </c>
      <c r="E8" s="5" t="str">
        <f>关卡中转!AK10</f>
        <v>[{"CharacterType":2,"CardId":50036,"Point":3,"AttrId":130050}]</v>
      </c>
      <c r="F8" s="36" t="str">
        <f>关卡中转!AJ10</f>
        <v>{"FinalHpRate":11,"FinalAtkRate":-1}</v>
      </c>
      <c r="G8" s="2">
        <f t="shared" si="2"/>
        <v>0.05</v>
      </c>
      <c r="H8" s="5" t="str">
        <f t="shared" ref="H8:H44" si="3">H7</f>
        <v>[50003]</v>
      </c>
      <c r="I8" s="2" t="str">
        <f t="shared" ref="I8:I44" si="4">I7</f>
        <v>BattleMap_HighWay</v>
      </c>
      <c r="J8" s="2" t="str">
        <f t="shared" ref="J8:J44" si="5">J7</f>
        <v>BGM_Fight</v>
      </c>
      <c r="K8" s="2">
        <f t="shared" ref="K8:K44" si="6">K7</f>
        <v>30</v>
      </c>
      <c r="L8" s="2" t="str">
        <f>产出中转!BL14</f>
        <v>[{"ItemId":60001,"Num":7783}]</v>
      </c>
    </row>
    <row r="9" spans="1:12" x14ac:dyDescent="0.15">
      <c r="A9" s="2">
        <f t="shared" si="0"/>
        <v>5</v>
      </c>
      <c r="B9" s="1">
        <v>5</v>
      </c>
      <c r="C9" s="2">
        <v>0</v>
      </c>
      <c r="D9" s="39">
        <f>INT(_xlfn.XLOOKUP(_xlfn.XLOOKUP(B9,关卡中转!$D:$D,关卡中转!$E:$E),战力中转!$E$10:$E$259,战力中转!$D$10:$D$259)*5*1.2)</f>
        <v>52942</v>
      </c>
      <c r="E9" s="5" t="str">
        <f>关卡中转!AK11</f>
        <v>[{"CharacterType":2,"CardId":50036,"Point":3,"AttrId":130060}]</v>
      </c>
      <c r="F9" s="36" t="str">
        <f>关卡中转!AJ11</f>
        <v>{"FinalHpRate":11,"FinalAtkRate":-1}</v>
      </c>
      <c r="G9" s="2">
        <f t="shared" si="2"/>
        <v>0.05</v>
      </c>
      <c r="H9" s="5" t="str">
        <f t="shared" si="3"/>
        <v>[50003]</v>
      </c>
      <c r="I9" s="2" t="str">
        <f t="shared" si="4"/>
        <v>BattleMap_HighWay</v>
      </c>
      <c r="J9" s="2" t="str">
        <f t="shared" si="5"/>
        <v>BGM_Fight</v>
      </c>
      <c r="K9" s="2">
        <f t="shared" si="6"/>
        <v>30</v>
      </c>
      <c r="L9" s="2" t="str">
        <f>产出中转!BL15</f>
        <v>[{"ItemId":60001,"Num":8367}]</v>
      </c>
    </row>
    <row r="10" spans="1:12" x14ac:dyDescent="0.15">
      <c r="A10" s="2">
        <f t="shared" si="0"/>
        <v>6</v>
      </c>
      <c r="B10" s="1">
        <v>6</v>
      </c>
      <c r="C10" s="2">
        <v>0</v>
      </c>
      <c r="D10" s="39">
        <f>INT(_xlfn.XLOOKUP(_xlfn.XLOOKUP(B10,关卡中转!$D:$D,关卡中转!$E:$E),战力中转!$E$10:$E$259,战力中转!$D$10:$D$259)*5*1.2)</f>
        <v>78779</v>
      </c>
      <c r="E10" s="5" t="str">
        <f>关卡中转!AK12</f>
        <v>[{"CharacterType":2,"CardId":50036,"Point":3,"AttrId":130070}]</v>
      </c>
      <c r="F10" s="36" t="str">
        <f>关卡中转!AJ12</f>
        <v>{"FinalHpRate":11,"FinalAtkRate":-1}</v>
      </c>
      <c r="G10" s="2">
        <f t="shared" si="2"/>
        <v>0.05</v>
      </c>
      <c r="H10" s="5" t="str">
        <f t="shared" si="3"/>
        <v>[50003]</v>
      </c>
      <c r="I10" s="2" t="str">
        <f t="shared" si="4"/>
        <v>BattleMap_HighWay</v>
      </c>
      <c r="J10" s="2" t="str">
        <f t="shared" si="5"/>
        <v>BGM_Fight</v>
      </c>
      <c r="K10" s="2">
        <f t="shared" si="6"/>
        <v>30</v>
      </c>
      <c r="L10" s="2" t="str">
        <f>产出中转!BL16</f>
        <v>[{"ItemId":60001,"Num":8951}]</v>
      </c>
    </row>
    <row r="11" spans="1:12" x14ac:dyDescent="0.15">
      <c r="A11" s="2">
        <f t="shared" si="0"/>
        <v>7</v>
      </c>
      <c r="B11" s="1">
        <v>7</v>
      </c>
      <c r="C11" s="2">
        <v>0</v>
      </c>
      <c r="D11" s="39">
        <f>INT(_xlfn.XLOOKUP(_xlfn.XLOOKUP(B11,关卡中转!$D:$D,关卡中转!$E:$E),战力中转!$E$10:$E$259,战力中转!$D$10:$D$259)*5*1.2)</f>
        <v>111568</v>
      </c>
      <c r="E11" s="5" t="str">
        <f>关卡中转!AK13</f>
        <v>[{"CharacterType":2,"CardId":50036,"Point":3,"AttrId":130080}]</v>
      </c>
      <c r="F11" s="36" t="str">
        <f>关卡中转!AJ13</f>
        <v>{"FinalHpRate":11,"FinalAtkRate":-1}</v>
      </c>
      <c r="G11" s="2">
        <f t="shared" si="2"/>
        <v>0.05</v>
      </c>
      <c r="H11" s="5" t="str">
        <f t="shared" si="3"/>
        <v>[50003]</v>
      </c>
      <c r="I11" s="2" t="str">
        <f t="shared" si="4"/>
        <v>BattleMap_HighWay</v>
      </c>
      <c r="J11" s="2" t="str">
        <f t="shared" si="5"/>
        <v>BGM_Fight</v>
      </c>
      <c r="K11" s="2">
        <f t="shared" si="6"/>
        <v>30</v>
      </c>
      <c r="L11" s="2" t="str">
        <f>产出中转!BL17</f>
        <v>[{"ItemId":60001,"Num":9535}]</v>
      </c>
    </row>
    <row r="12" spans="1:12" x14ac:dyDescent="0.15">
      <c r="A12" s="2">
        <f t="shared" si="0"/>
        <v>8</v>
      </c>
      <c r="B12" s="1">
        <v>8</v>
      </c>
      <c r="C12" s="2">
        <v>0</v>
      </c>
      <c r="D12" s="39">
        <f>INT(_xlfn.XLOOKUP(_xlfn.XLOOKUP(B12,关卡中转!$D:$D,关卡中转!$E:$E),战力中转!$E$10:$E$259,战力中转!$D$10:$D$259)*5*1.2)</f>
        <v>138770</v>
      </c>
      <c r="E12" s="5" t="str">
        <f>关卡中转!AK14</f>
        <v>[{"CharacterType":2,"CardId":50036,"Point":3,"AttrId":130090}]</v>
      </c>
      <c r="F12" s="36" t="str">
        <f>关卡中转!AJ14</f>
        <v>{"FinalHpRate":11,"FinalAtkRate":-1}</v>
      </c>
      <c r="G12" s="2">
        <f t="shared" si="2"/>
        <v>0.05</v>
      </c>
      <c r="H12" s="5" t="str">
        <f t="shared" si="3"/>
        <v>[50003]</v>
      </c>
      <c r="I12" s="2" t="str">
        <f t="shared" si="4"/>
        <v>BattleMap_HighWay</v>
      </c>
      <c r="J12" s="2" t="str">
        <f t="shared" si="5"/>
        <v>BGM_Fight</v>
      </c>
      <c r="K12" s="2">
        <f t="shared" si="6"/>
        <v>30</v>
      </c>
      <c r="L12" s="2" t="str">
        <f>产出中转!BL18</f>
        <v>[{"ItemId":60001,"Num":10118}]</v>
      </c>
    </row>
    <row r="13" spans="1:12" x14ac:dyDescent="0.15">
      <c r="A13" s="2">
        <f t="shared" si="0"/>
        <v>9</v>
      </c>
      <c r="B13" s="1">
        <v>9</v>
      </c>
      <c r="C13" s="2">
        <v>0</v>
      </c>
      <c r="D13" s="39">
        <f>INT(_xlfn.XLOOKUP(_xlfn.XLOOKUP(B13,关卡中转!$D:$D,关卡中转!$E:$E),战力中转!$E$10:$E$259,战力中转!$D$10:$D$259)*5*1.2)</f>
        <v>161130</v>
      </c>
      <c r="E13" s="5" t="str">
        <f>关卡中转!AK15</f>
        <v>[{"CharacterType":2,"CardId":50036,"Point":3,"AttrId":130095}]</v>
      </c>
      <c r="F13" s="36" t="str">
        <f>关卡中转!AJ15</f>
        <v>{"FinalHpRate":11,"FinalAtkRate":-1}</v>
      </c>
      <c r="G13" s="2">
        <f t="shared" si="2"/>
        <v>0.05</v>
      </c>
      <c r="H13" s="5" t="str">
        <f t="shared" si="3"/>
        <v>[50003]</v>
      </c>
      <c r="I13" s="2" t="str">
        <f t="shared" si="4"/>
        <v>BattleMap_HighWay</v>
      </c>
      <c r="J13" s="2" t="str">
        <f t="shared" si="5"/>
        <v>BGM_Fight</v>
      </c>
      <c r="K13" s="2">
        <f t="shared" si="6"/>
        <v>30</v>
      </c>
      <c r="L13" s="2" t="str">
        <f>产出中转!BL19</f>
        <v>[{"ItemId":60001,"Num":10702}]</v>
      </c>
    </row>
    <row r="14" spans="1:12" x14ac:dyDescent="0.15">
      <c r="A14" s="2">
        <f t="shared" si="0"/>
        <v>10</v>
      </c>
      <c r="B14" s="1">
        <v>10</v>
      </c>
      <c r="C14" s="2">
        <v>0</v>
      </c>
      <c r="D14" s="39">
        <f>INT(_xlfn.XLOOKUP(_xlfn.XLOOKUP(B14,关卡中转!$D:$D,关卡中转!$E:$E),战力中转!$E$10:$E$259,战力中转!$D$10:$D$259)*5*1.2)</f>
        <v>173546</v>
      </c>
      <c r="E14" s="5" t="str">
        <f>关卡中转!AK16</f>
        <v>[{"CharacterType":2,"CardId":50036,"Point":3,"AttrId":130100}]</v>
      </c>
      <c r="F14" s="36" t="str">
        <f>关卡中转!AJ16</f>
        <v>{"FinalHpRate":11,"FinalAtkRate":-1}</v>
      </c>
      <c r="G14" s="2">
        <f t="shared" si="2"/>
        <v>0.05</v>
      </c>
      <c r="H14" s="5" t="str">
        <f t="shared" si="3"/>
        <v>[50003]</v>
      </c>
      <c r="I14" s="2" t="str">
        <f t="shared" si="4"/>
        <v>BattleMap_HighWay</v>
      </c>
      <c r="J14" s="2" t="str">
        <f t="shared" si="5"/>
        <v>BGM_Fight</v>
      </c>
      <c r="K14" s="2">
        <f t="shared" si="6"/>
        <v>30</v>
      </c>
      <c r="L14" s="2" t="str">
        <f>产出中转!BL20</f>
        <v>[{"ItemId":60001,"Num":11286}]</v>
      </c>
    </row>
    <row r="15" spans="1:12" x14ac:dyDescent="0.15">
      <c r="A15" s="2">
        <f t="shared" si="0"/>
        <v>11</v>
      </c>
      <c r="B15" s="1">
        <v>11</v>
      </c>
      <c r="C15" s="2">
        <v>0</v>
      </c>
      <c r="D15" s="39">
        <f>INT(_xlfn.XLOOKUP(_xlfn.XLOOKUP(B15,关卡中转!$D:$D,关卡中转!$E:$E),战力中转!$E$10:$E$259,战力中转!$D$10:$D$259)*5*1.2)</f>
        <v>200338</v>
      </c>
      <c r="E15" s="5" t="str">
        <f>关卡中转!AK17</f>
        <v>[{"CharacterType":2,"CardId":50036,"Point":3,"AttrId":130105}]</v>
      </c>
      <c r="F15" s="36" t="str">
        <f>关卡中转!AJ17</f>
        <v>{"FinalHpRate":11,"FinalAtkRate":-1}</v>
      </c>
      <c r="G15" s="2">
        <f t="shared" si="2"/>
        <v>0.05</v>
      </c>
      <c r="H15" s="5" t="str">
        <f t="shared" si="3"/>
        <v>[50003]</v>
      </c>
      <c r="I15" s="2" t="str">
        <f t="shared" si="4"/>
        <v>BattleMap_HighWay</v>
      </c>
      <c r="J15" s="2" t="str">
        <f t="shared" si="5"/>
        <v>BGM_Fight</v>
      </c>
      <c r="K15" s="2">
        <f t="shared" si="6"/>
        <v>30</v>
      </c>
      <c r="L15" s="2" t="str">
        <f>产出中转!BL21</f>
        <v>[{"ItemId":60001,"Num":11870}]</v>
      </c>
    </row>
    <row r="16" spans="1:12" x14ac:dyDescent="0.15">
      <c r="A16" s="2">
        <f t="shared" si="0"/>
        <v>12</v>
      </c>
      <c r="B16" s="1">
        <v>12</v>
      </c>
      <c r="C16" s="2">
        <v>0</v>
      </c>
      <c r="D16" s="39">
        <f>INT(_xlfn.XLOOKUP(_xlfn.XLOOKUP(B16,关卡中转!$D:$D,关卡中转!$E:$E),战力中转!$E$10:$E$259,战力中转!$D$10:$D$259)*5*1.2)</f>
        <v>214326</v>
      </c>
      <c r="E16" s="5" t="str">
        <f>关卡中转!AK18</f>
        <v>[{"CharacterType":2,"CardId":50036,"Point":3,"AttrId":130110}]</v>
      </c>
      <c r="F16" s="36" t="str">
        <f>关卡中转!AJ18</f>
        <v>{"FinalHpRate":11,"FinalAtkRate":-1}</v>
      </c>
      <c r="G16" s="2">
        <f t="shared" si="2"/>
        <v>0.05</v>
      </c>
      <c r="H16" s="5" t="str">
        <f t="shared" si="3"/>
        <v>[50003]</v>
      </c>
      <c r="I16" s="2" t="str">
        <f t="shared" si="4"/>
        <v>BattleMap_HighWay</v>
      </c>
      <c r="J16" s="2" t="str">
        <f t="shared" si="5"/>
        <v>BGM_Fight</v>
      </c>
      <c r="K16" s="2">
        <f t="shared" si="6"/>
        <v>30</v>
      </c>
      <c r="L16" s="2" t="str">
        <f>产出中转!BL22</f>
        <v>[{"ItemId":60001,"Num":12454}]</v>
      </c>
    </row>
    <row r="17" spans="1:12" x14ac:dyDescent="0.15">
      <c r="A17" s="2">
        <f t="shared" si="0"/>
        <v>13</v>
      </c>
      <c r="B17" s="1">
        <v>13</v>
      </c>
      <c r="C17" s="2">
        <v>0</v>
      </c>
      <c r="D17" s="39">
        <f>INT(_xlfn.XLOOKUP(_xlfn.XLOOKUP(B17,关卡中转!$D:$D,关卡中转!$E:$E),战力中转!$E$10:$E$259,战力中转!$D$10:$D$259)*5*1.2)</f>
        <v>246265</v>
      </c>
      <c r="E17" s="5" t="str">
        <f>关卡中转!AK19</f>
        <v>[{"CharacterType":2,"CardId":50036,"Point":3,"AttrId":130115}]</v>
      </c>
      <c r="F17" s="36" t="str">
        <f>关卡中转!AJ19</f>
        <v>{"FinalHpRate":11,"FinalAtkRate":-1}</v>
      </c>
      <c r="G17" s="2">
        <f t="shared" si="2"/>
        <v>0.05</v>
      </c>
      <c r="H17" s="5" t="str">
        <f t="shared" si="3"/>
        <v>[50003]</v>
      </c>
      <c r="I17" s="2" t="str">
        <f t="shared" si="4"/>
        <v>BattleMap_HighWay</v>
      </c>
      <c r="J17" s="2" t="str">
        <f t="shared" si="5"/>
        <v>BGM_Fight</v>
      </c>
      <c r="K17" s="2">
        <f t="shared" si="6"/>
        <v>30</v>
      </c>
      <c r="L17" s="2" t="str">
        <f>产出中转!BL23</f>
        <v>[{"ItemId":60001,"Num":13037}]</v>
      </c>
    </row>
    <row r="18" spans="1:12" x14ac:dyDescent="0.15">
      <c r="A18" s="2">
        <f t="shared" si="0"/>
        <v>14</v>
      </c>
      <c r="B18" s="1">
        <v>14</v>
      </c>
      <c r="C18" s="2">
        <v>0</v>
      </c>
      <c r="D18" s="39">
        <f>INT(_xlfn.XLOOKUP(_xlfn.XLOOKUP(B18,关卡中转!$D:$D,关卡中转!$E:$E),战力中转!$E$10:$E$259,战力中转!$D$10:$D$259)*5*1.2)</f>
        <v>262826</v>
      </c>
      <c r="E18" s="5" t="str">
        <f>关卡中转!AK20</f>
        <v>[{"CharacterType":2,"CardId":50036,"Point":3,"AttrId":130120}]</v>
      </c>
      <c r="F18" s="36" t="str">
        <f>关卡中转!AJ20</f>
        <v>{"FinalHpRate":11,"FinalAtkRate":-1}</v>
      </c>
      <c r="G18" s="2">
        <f t="shared" si="2"/>
        <v>0.05</v>
      </c>
      <c r="H18" s="5" t="str">
        <f t="shared" si="3"/>
        <v>[50003]</v>
      </c>
      <c r="I18" s="2" t="str">
        <f t="shared" si="4"/>
        <v>BattleMap_HighWay</v>
      </c>
      <c r="J18" s="2" t="str">
        <f t="shared" si="5"/>
        <v>BGM_Fight</v>
      </c>
      <c r="K18" s="2">
        <f t="shared" si="6"/>
        <v>30</v>
      </c>
      <c r="L18" s="2" t="str">
        <f>产出中转!BL24</f>
        <v>[{"ItemId":60001,"Num":13621}]</v>
      </c>
    </row>
    <row r="19" spans="1:12" x14ac:dyDescent="0.15">
      <c r="A19" s="2">
        <f t="shared" si="0"/>
        <v>15</v>
      </c>
      <c r="B19" s="1">
        <v>15</v>
      </c>
      <c r="C19" s="2">
        <v>0</v>
      </c>
      <c r="D19" s="39">
        <f>INT(_xlfn.XLOOKUP(_xlfn.XLOOKUP(B19,关卡中转!$D:$D,关卡中转!$E:$E),战力中转!$E$10:$E$259,战力中转!$D$10:$D$259)*5*1.2)</f>
        <v>316071</v>
      </c>
      <c r="E19" s="5" t="str">
        <f>关卡中转!AK21</f>
        <v>[{"CharacterType":2,"CardId":50036,"Point":3,"AttrId":130127}]</v>
      </c>
      <c r="F19" s="36" t="str">
        <f>关卡中转!AJ21</f>
        <v>{"FinalHpRate":11,"FinalAtkRate":-1}</v>
      </c>
      <c r="G19" s="2">
        <f t="shared" si="2"/>
        <v>0.05</v>
      </c>
      <c r="H19" s="5" t="str">
        <f t="shared" si="3"/>
        <v>[50003]</v>
      </c>
      <c r="I19" s="2" t="str">
        <f t="shared" si="4"/>
        <v>BattleMap_HighWay</v>
      </c>
      <c r="J19" s="2" t="str">
        <f t="shared" si="5"/>
        <v>BGM_Fight</v>
      </c>
      <c r="K19" s="2">
        <f t="shared" si="6"/>
        <v>30</v>
      </c>
      <c r="L19" s="2" t="str">
        <f>产出中转!BL25</f>
        <v>[{"ItemId":60001,"Num":14205}]</v>
      </c>
    </row>
    <row r="20" spans="1:12" x14ac:dyDescent="0.15">
      <c r="A20" s="2">
        <f t="shared" si="0"/>
        <v>16</v>
      </c>
      <c r="B20" s="1">
        <v>16</v>
      </c>
      <c r="C20" s="2">
        <v>0</v>
      </c>
      <c r="D20" s="39">
        <f>INT(_xlfn.XLOOKUP(_xlfn.XLOOKUP(B20,关卡中转!$D:$D,关卡中转!$E:$E),战力中转!$E$10:$E$259,战力中转!$D$10:$D$259)*5*1.2)</f>
        <v>335818</v>
      </c>
      <c r="E20" s="5" t="str">
        <f>关卡中转!AK22</f>
        <v>[{"CharacterType":2,"CardId":50036,"Point":3,"AttrId":130130}]</v>
      </c>
      <c r="F20" s="36" t="str">
        <f>关卡中转!AJ22</f>
        <v>{"FinalHpRate":11,"FinalAtkRate":-1}</v>
      </c>
      <c r="G20" s="2">
        <f t="shared" si="2"/>
        <v>0.05</v>
      </c>
      <c r="H20" s="5" t="str">
        <f t="shared" si="3"/>
        <v>[50003]</v>
      </c>
      <c r="I20" s="2" t="str">
        <f t="shared" si="4"/>
        <v>BattleMap_HighWay</v>
      </c>
      <c r="J20" s="2" t="str">
        <f t="shared" si="5"/>
        <v>BGM_Fight</v>
      </c>
      <c r="K20" s="2">
        <f t="shared" si="6"/>
        <v>30</v>
      </c>
      <c r="L20" s="2" t="str">
        <f>产出中转!BL26</f>
        <v>[{"ItemId":60001,"Num":14789}]</v>
      </c>
    </row>
    <row r="21" spans="1:12" x14ac:dyDescent="0.15">
      <c r="A21" s="2">
        <f t="shared" si="0"/>
        <v>17</v>
      </c>
      <c r="B21" s="1">
        <v>17</v>
      </c>
      <c r="C21" s="2">
        <v>0</v>
      </c>
      <c r="D21" s="39">
        <f>INT(_xlfn.XLOOKUP(_xlfn.XLOOKUP(B21,关卡中转!$D:$D,关卡中转!$E:$E),战力中转!$E$10:$E$259,战力中转!$D$10:$D$259)*5*1.2)</f>
        <v>379985</v>
      </c>
      <c r="E21" s="5" t="str">
        <f>关卡中转!AK23</f>
        <v>[{"CharacterType":2,"CardId":50036,"Point":3,"AttrId":130135}]</v>
      </c>
      <c r="F21" s="36" t="str">
        <f>关卡中转!AJ23</f>
        <v>{"FinalHpRate":11,"FinalAtkRate":-1}</v>
      </c>
      <c r="G21" s="2">
        <f t="shared" si="2"/>
        <v>0.05</v>
      </c>
      <c r="H21" s="5" t="str">
        <f t="shared" si="3"/>
        <v>[50003]</v>
      </c>
      <c r="I21" s="2" t="str">
        <f t="shared" si="4"/>
        <v>BattleMap_HighWay</v>
      </c>
      <c r="J21" s="2" t="str">
        <f t="shared" si="5"/>
        <v>BGM_Fight</v>
      </c>
      <c r="K21" s="2">
        <f t="shared" si="6"/>
        <v>30</v>
      </c>
      <c r="L21" s="2" t="str">
        <f>产出中转!BL27</f>
        <v>[{"ItemId":60001,"Num":15372}]</v>
      </c>
    </row>
    <row r="22" spans="1:12" x14ac:dyDescent="0.15">
      <c r="A22" s="2">
        <f t="shared" si="0"/>
        <v>18</v>
      </c>
      <c r="B22" s="1">
        <v>18</v>
      </c>
      <c r="C22" s="2">
        <v>0</v>
      </c>
      <c r="D22" s="39">
        <f>INT(_xlfn.XLOOKUP(_xlfn.XLOOKUP(B22,关卡中转!$D:$D,关卡中转!$E:$E),战力中转!$E$10:$E$259,战力中转!$D$10:$D$259)*5*1.2)</f>
        <v>420696</v>
      </c>
      <c r="E22" s="5" t="str">
        <f>关卡中转!AK24</f>
        <v>[{"CharacterType":2,"CardId":50036,"Point":3,"AttrId":130140}]</v>
      </c>
      <c r="F22" s="36" t="str">
        <f>关卡中转!AJ24</f>
        <v>{"FinalHpRate":11,"FinalAtkRate":-1}</v>
      </c>
      <c r="G22" s="2">
        <f t="shared" si="2"/>
        <v>0.05</v>
      </c>
      <c r="H22" s="5" t="str">
        <f t="shared" si="3"/>
        <v>[50003]</v>
      </c>
      <c r="I22" s="2" t="str">
        <f t="shared" si="4"/>
        <v>BattleMap_HighWay</v>
      </c>
      <c r="J22" s="2" t="str">
        <f t="shared" si="5"/>
        <v>BGM_Fight</v>
      </c>
      <c r="K22" s="2">
        <f t="shared" si="6"/>
        <v>30</v>
      </c>
      <c r="L22" s="2" t="str">
        <f>产出中转!BL28</f>
        <v>[{"ItemId":60001,"Num":15956}]</v>
      </c>
    </row>
    <row r="23" spans="1:12" x14ac:dyDescent="0.15">
      <c r="A23" s="2">
        <f t="shared" si="0"/>
        <v>19</v>
      </c>
      <c r="B23" s="1">
        <v>19</v>
      </c>
      <c r="C23" s="2">
        <v>0</v>
      </c>
      <c r="D23" s="39">
        <f>INT(_xlfn.XLOOKUP(_xlfn.XLOOKUP(B23,关卡中转!$D:$D,关卡中转!$E:$E),战力中转!$E$10:$E$259,战力中转!$D$10:$D$259)*5*1.2)</f>
        <v>472418</v>
      </c>
      <c r="E23" s="5" t="str">
        <f>关卡中转!AK25</f>
        <v>[{"CharacterType":2,"CardId":50036,"Point":3,"AttrId":130145}]</v>
      </c>
      <c r="F23" s="36" t="str">
        <f>关卡中转!AJ25</f>
        <v>{"FinalHpRate":11,"FinalAtkRate":-1}</v>
      </c>
      <c r="G23" s="2">
        <f t="shared" si="2"/>
        <v>0.05</v>
      </c>
      <c r="H23" s="5" t="str">
        <f t="shared" si="3"/>
        <v>[50003]</v>
      </c>
      <c r="I23" s="2" t="str">
        <f t="shared" si="4"/>
        <v>BattleMap_HighWay</v>
      </c>
      <c r="J23" s="2" t="str">
        <f t="shared" si="5"/>
        <v>BGM_Fight</v>
      </c>
      <c r="K23" s="2">
        <f t="shared" si="6"/>
        <v>30</v>
      </c>
      <c r="L23" s="2" t="str">
        <f>产出中转!BL29</f>
        <v>[{"ItemId":60001,"Num":16540}]</v>
      </c>
    </row>
    <row r="24" spans="1:12" x14ac:dyDescent="0.15">
      <c r="A24" s="2">
        <f t="shared" si="0"/>
        <v>20</v>
      </c>
      <c r="B24" s="1">
        <v>20</v>
      </c>
      <c r="C24" s="2">
        <v>0</v>
      </c>
      <c r="D24" s="39">
        <f>INT(_xlfn.XLOOKUP(_xlfn.XLOOKUP(B24,关卡中转!$D:$D,关卡中转!$E:$E),战力中转!$E$10:$E$259,战力中转!$D$10:$D$259)*5*1.2)</f>
        <v>499871</v>
      </c>
      <c r="E24" s="5" t="str">
        <f>关卡中转!AK26</f>
        <v>[{"CharacterType":2,"CardId":50036,"Point":3,"AttrId":130155}]</v>
      </c>
      <c r="F24" s="36" t="str">
        <f>关卡中转!AJ26</f>
        <v>{"FinalHpRate":11,"FinalAtkRate":-1}</v>
      </c>
      <c r="G24" s="2">
        <f t="shared" si="2"/>
        <v>0.05</v>
      </c>
      <c r="H24" s="5" t="str">
        <f t="shared" si="3"/>
        <v>[50003]</v>
      </c>
      <c r="I24" s="2" t="str">
        <f t="shared" si="4"/>
        <v>BattleMap_HighWay</v>
      </c>
      <c r="J24" s="2" t="str">
        <f t="shared" si="5"/>
        <v>BGM_Fight</v>
      </c>
      <c r="K24" s="2">
        <f t="shared" si="6"/>
        <v>30</v>
      </c>
      <c r="L24" s="2" t="str">
        <f>产出中转!BL30</f>
        <v>[{"ItemId":60001,"Num":17124}]</v>
      </c>
    </row>
    <row r="25" spans="1:12" x14ac:dyDescent="0.15">
      <c r="A25" s="2">
        <f t="shared" si="0"/>
        <v>21</v>
      </c>
      <c r="B25" s="1">
        <v>21</v>
      </c>
      <c r="C25" s="2">
        <v>0</v>
      </c>
      <c r="D25" s="39">
        <f>INT(_xlfn.XLOOKUP(_xlfn.XLOOKUP(B25,关卡中转!$D:$D,关卡中转!$E:$E),战力中转!$E$10:$E$259,战力中转!$D$10:$D$259)*5*1.2)</f>
        <v>558995</v>
      </c>
      <c r="E25" s="5" t="str">
        <f>关卡中转!AK27</f>
        <v>[{"CharacterType":2,"CardId":50036,"Point":3,"AttrId":130155}]</v>
      </c>
      <c r="F25" s="36" t="str">
        <f>关卡中转!AJ27</f>
        <v>{"FinalHpRate":11,"FinalAtkRate":-1}</v>
      </c>
      <c r="G25" s="2">
        <f t="shared" si="2"/>
        <v>0.05</v>
      </c>
      <c r="H25" s="5" t="str">
        <f t="shared" si="3"/>
        <v>[50003]</v>
      </c>
      <c r="I25" s="2" t="str">
        <f t="shared" si="4"/>
        <v>BattleMap_HighWay</v>
      </c>
      <c r="J25" s="2" t="str">
        <f t="shared" si="5"/>
        <v>BGM_Fight</v>
      </c>
      <c r="K25" s="2">
        <f t="shared" si="6"/>
        <v>30</v>
      </c>
      <c r="L25" s="2" t="str">
        <f>产出中转!BL31</f>
        <v>[{"ItemId":60001,"Num":17708}]</v>
      </c>
    </row>
    <row r="26" spans="1:12" x14ac:dyDescent="0.15">
      <c r="A26" s="2">
        <f t="shared" si="0"/>
        <v>22</v>
      </c>
      <c r="B26" s="1">
        <v>22</v>
      </c>
      <c r="C26" s="2">
        <v>0</v>
      </c>
      <c r="D26" s="39">
        <f>INT(_xlfn.XLOOKUP(_xlfn.XLOOKUP(B26,关卡中转!$D:$D,关卡中转!$E:$E),战力中转!$E$10:$E$259,战力中转!$D$10:$D$259)*5*1.2)</f>
        <v>589406</v>
      </c>
      <c r="E26" s="5" t="str">
        <f>关卡中转!AK28</f>
        <v>[{"CharacterType":2,"CardId":50036,"Point":3,"AttrId":130160}]</v>
      </c>
      <c r="F26" s="36" t="str">
        <f>关卡中转!AJ28</f>
        <v>{"FinalHpRate":11,"FinalAtkRate":-1}</v>
      </c>
      <c r="G26" s="2">
        <f t="shared" si="2"/>
        <v>0.05</v>
      </c>
      <c r="H26" s="5" t="str">
        <f t="shared" si="3"/>
        <v>[50003]</v>
      </c>
      <c r="I26" s="2" t="str">
        <f t="shared" si="4"/>
        <v>BattleMap_HighWay</v>
      </c>
      <c r="J26" s="2" t="str">
        <f t="shared" si="5"/>
        <v>BGM_Fight</v>
      </c>
      <c r="K26" s="2">
        <f t="shared" si="6"/>
        <v>30</v>
      </c>
      <c r="L26" s="2" t="str">
        <f>产出中转!BL32</f>
        <v>[{"ItemId":60001,"Num":18291}]</v>
      </c>
    </row>
    <row r="27" spans="1:12" x14ac:dyDescent="0.15">
      <c r="A27" s="2">
        <f t="shared" si="0"/>
        <v>23</v>
      </c>
      <c r="B27" s="1">
        <v>23</v>
      </c>
      <c r="C27" s="2">
        <v>0</v>
      </c>
      <c r="D27" s="39">
        <f>INT(_xlfn.XLOOKUP(_xlfn.XLOOKUP(B27,关卡中转!$D:$D,关卡中转!$E:$E),战力中转!$E$10:$E$259,战力中转!$D$10:$D$259)*5*1.2)</f>
        <v>655964</v>
      </c>
      <c r="E27" s="5" t="str">
        <f>关卡中转!AK29</f>
        <v>[{"CharacterType":2,"CardId":50036,"Point":3,"AttrId":130165}]</v>
      </c>
      <c r="F27" s="36" t="str">
        <f>关卡中转!AJ29</f>
        <v>{"FinalHpRate":11,"FinalAtkRate":-1}</v>
      </c>
      <c r="G27" s="2">
        <f t="shared" si="2"/>
        <v>0.05</v>
      </c>
      <c r="H27" s="5" t="str">
        <f t="shared" si="3"/>
        <v>[50003]</v>
      </c>
      <c r="I27" s="2" t="str">
        <f t="shared" si="4"/>
        <v>BattleMap_HighWay</v>
      </c>
      <c r="J27" s="2" t="str">
        <f t="shared" si="5"/>
        <v>BGM_Fight</v>
      </c>
      <c r="K27" s="2">
        <f t="shared" si="6"/>
        <v>30</v>
      </c>
      <c r="L27" s="2" t="str">
        <f>产出中转!BL33</f>
        <v>[{"ItemId":60001,"Num":18875}]</v>
      </c>
    </row>
    <row r="28" spans="1:12" x14ac:dyDescent="0.15">
      <c r="A28" s="2">
        <f t="shared" si="0"/>
        <v>24</v>
      </c>
      <c r="B28" s="1">
        <v>24</v>
      </c>
      <c r="C28" s="2">
        <v>0</v>
      </c>
      <c r="D28" s="39">
        <f>INT(_xlfn.XLOOKUP(_xlfn.XLOOKUP(B28,关卡中转!$D:$D,关卡中转!$E:$E),战力中转!$E$10:$E$259,战力中转!$D$10:$D$259)*5*1.2)</f>
        <v>689940</v>
      </c>
      <c r="E28" s="5" t="str">
        <f>关卡中转!AK30</f>
        <v>[{"CharacterType":2,"CardId":50036,"Point":3,"AttrId":130170}]</v>
      </c>
      <c r="F28" s="36" t="str">
        <f>关卡中转!AJ30</f>
        <v>{"FinalHpRate":11,"FinalAtkRate":-1}</v>
      </c>
      <c r="G28" s="2">
        <f t="shared" si="2"/>
        <v>0.05</v>
      </c>
      <c r="H28" s="5" t="str">
        <f t="shared" si="3"/>
        <v>[50003]</v>
      </c>
      <c r="I28" s="2" t="str">
        <f t="shared" si="4"/>
        <v>BattleMap_HighWay</v>
      </c>
      <c r="J28" s="2" t="str">
        <f t="shared" si="5"/>
        <v>BGM_Fight</v>
      </c>
      <c r="K28" s="2">
        <f t="shared" si="6"/>
        <v>30</v>
      </c>
      <c r="L28" s="2" t="str">
        <f>产出中转!BL34</f>
        <v>[{"ItemId":60001,"Num":19459}]</v>
      </c>
    </row>
    <row r="29" spans="1:12" x14ac:dyDescent="0.15">
      <c r="A29" s="2">
        <f t="shared" si="0"/>
        <v>25</v>
      </c>
      <c r="B29" s="1">
        <v>25</v>
      </c>
      <c r="C29" s="2">
        <v>0</v>
      </c>
      <c r="D29" s="39">
        <f>INT(_xlfn.XLOOKUP(_xlfn.XLOOKUP(B29,关卡中转!$D:$D,关卡中转!$E:$E),战力中转!$E$10:$E$259,战力中转!$D$10:$D$259)*5*1.2)</f>
        <v>765189</v>
      </c>
      <c r="E29" s="5" t="str">
        <f>关卡中转!AK31</f>
        <v>[{"CharacterType":2,"CardId":50036,"Point":3,"AttrId":130177}]</v>
      </c>
      <c r="F29" s="36" t="str">
        <f>关卡中转!AJ31</f>
        <v>{"FinalHpRate":11,"FinalAtkRate":-1}</v>
      </c>
      <c r="G29" s="2">
        <f t="shared" si="2"/>
        <v>0.05</v>
      </c>
      <c r="H29" s="5" t="str">
        <f t="shared" si="3"/>
        <v>[50003]</v>
      </c>
      <c r="I29" s="2" t="str">
        <f t="shared" si="4"/>
        <v>BattleMap_HighWay</v>
      </c>
      <c r="J29" s="2" t="str">
        <f t="shared" si="5"/>
        <v>BGM_Fight</v>
      </c>
      <c r="K29" s="2">
        <f t="shared" si="6"/>
        <v>30</v>
      </c>
      <c r="L29" s="2" t="str">
        <f>产出中转!BL35</f>
        <v>[{"ItemId":60001,"Num":20043}]</v>
      </c>
    </row>
    <row r="30" spans="1:12" x14ac:dyDescent="0.15">
      <c r="A30" s="2">
        <f t="shared" si="0"/>
        <v>26</v>
      </c>
      <c r="B30" s="1">
        <v>26</v>
      </c>
      <c r="C30" s="2">
        <v>0</v>
      </c>
      <c r="D30" s="39">
        <f>INT(_xlfn.XLOOKUP(_xlfn.XLOOKUP(B30,关卡中转!$D:$D,关卡中转!$E:$E),战力中转!$E$10:$E$259,战力中转!$D$10:$D$259)*5*1.2)</f>
        <v>803462</v>
      </c>
      <c r="E30" s="5" t="str">
        <f>关卡中转!AK32</f>
        <v>[{"CharacterType":2,"CardId":50036,"Point":3,"AttrId":130180}]</v>
      </c>
      <c r="F30" s="36" t="str">
        <f>关卡中转!AJ32</f>
        <v>{"FinalHpRate":11,"FinalAtkRate":-1}</v>
      </c>
      <c r="G30" s="2">
        <f t="shared" si="2"/>
        <v>0.05</v>
      </c>
      <c r="H30" s="5" t="str">
        <f t="shared" si="3"/>
        <v>[50003]</v>
      </c>
      <c r="I30" s="2" t="str">
        <f t="shared" si="4"/>
        <v>BattleMap_HighWay</v>
      </c>
      <c r="J30" s="2" t="str">
        <f t="shared" si="5"/>
        <v>BGM_Fight</v>
      </c>
      <c r="K30" s="2">
        <f t="shared" si="6"/>
        <v>30</v>
      </c>
      <c r="L30" s="2" t="str">
        <f>产出中转!BL36</f>
        <v>[{"ItemId":60001,"Num":20627}]</v>
      </c>
    </row>
    <row r="31" spans="1:12" x14ac:dyDescent="0.15">
      <c r="A31" s="2">
        <f t="shared" si="0"/>
        <v>27</v>
      </c>
      <c r="B31" s="1">
        <v>27</v>
      </c>
      <c r="C31" s="2">
        <v>0</v>
      </c>
      <c r="D31" s="39">
        <f>INT(_xlfn.XLOOKUP(_xlfn.XLOOKUP(B31,关卡中转!$D:$D,关卡中转!$E:$E),战力中转!$E$10:$E$259,战力中转!$D$10:$D$259)*5*1.2)</f>
        <v>909929</v>
      </c>
      <c r="E31" s="5" t="str">
        <f>关卡中转!AK33</f>
        <v>[{"CharacterType":2,"CardId":50036,"Point":3,"AttrId":130185}]</v>
      </c>
      <c r="F31" s="36" t="str">
        <f>关卡中转!AJ33</f>
        <v>{"FinalHpRate":11,"FinalAtkRate":-1}</v>
      </c>
      <c r="G31" s="2">
        <f t="shared" si="2"/>
        <v>0.05</v>
      </c>
      <c r="H31" s="5" t="str">
        <f t="shared" si="3"/>
        <v>[50003]</v>
      </c>
      <c r="I31" s="2" t="str">
        <f t="shared" si="4"/>
        <v>BattleMap_HighWay</v>
      </c>
      <c r="J31" s="2" t="str">
        <f t="shared" si="5"/>
        <v>BGM_Fight</v>
      </c>
      <c r="K31" s="2">
        <f t="shared" si="6"/>
        <v>30</v>
      </c>
      <c r="L31" s="2" t="str">
        <f>产出中转!BL37</f>
        <v>[{"ItemId":60001,"Num":21210}]</v>
      </c>
    </row>
    <row r="32" spans="1:12" x14ac:dyDescent="0.15">
      <c r="A32" s="2">
        <f t="shared" si="0"/>
        <v>28</v>
      </c>
      <c r="B32" s="1">
        <v>28</v>
      </c>
      <c r="C32" s="2">
        <v>0</v>
      </c>
      <c r="D32" s="39">
        <f>INT(_xlfn.XLOOKUP(_xlfn.XLOOKUP(B32,关卡中转!$D:$D,关卡中转!$E:$E),战力中转!$E$10:$E$259,战力中转!$D$10:$D$259)*5*1.2)</f>
        <v>953106</v>
      </c>
      <c r="E32" s="5" t="str">
        <f>关卡中转!AK34</f>
        <v>[{"CharacterType":2,"CardId":50036,"Point":3,"AttrId":130190}]</v>
      </c>
      <c r="F32" s="36" t="str">
        <f>关卡中转!AJ34</f>
        <v>{"FinalHpRate":11,"FinalAtkRate":-1}</v>
      </c>
      <c r="G32" s="2">
        <f t="shared" si="2"/>
        <v>0.05</v>
      </c>
      <c r="H32" s="5" t="str">
        <f t="shared" si="3"/>
        <v>[50003]</v>
      </c>
      <c r="I32" s="2" t="str">
        <f t="shared" si="4"/>
        <v>BattleMap_HighWay</v>
      </c>
      <c r="J32" s="2" t="str">
        <f t="shared" si="5"/>
        <v>BGM_Fight</v>
      </c>
      <c r="K32" s="2">
        <f t="shared" si="6"/>
        <v>30</v>
      </c>
      <c r="L32" s="2" t="str">
        <f>产出中转!BL38</f>
        <v>[{"ItemId":60001,"Num":21794}]</v>
      </c>
    </row>
    <row r="33" spans="1:12" x14ac:dyDescent="0.15">
      <c r="A33" s="2">
        <f t="shared" si="0"/>
        <v>29</v>
      </c>
      <c r="B33" s="1">
        <v>29</v>
      </c>
      <c r="C33" s="2">
        <v>0</v>
      </c>
      <c r="D33" s="39">
        <f>INT(_xlfn.XLOOKUP(_xlfn.XLOOKUP(B33,关卡中转!$D:$D,关卡中转!$E:$E),战力中转!$E$10:$E$259,战力中转!$D$10:$D$259)*5*1.2)</f>
        <v>1048114</v>
      </c>
      <c r="E33" s="5" t="str">
        <f>关卡中转!AK35</f>
        <v>[{"CharacterType":2,"CardId":50036,"Point":3,"AttrId":130195}]</v>
      </c>
      <c r="F33" s="36" t="str">
        <f>关卡中转!AJ35</f>
        <v>{"FinalHpRate":11,"FinalAtkRate":-1}</v>
      </c>
      <c r="G33" s="2">
        <f t="shared" si="2"/>
        <v>0.05</v>
      </c>
      <c r="H33" s="5" t="str">
        <f t="shared" si="3"/>
        <v>[50003]</v>
      </c>
      <c r="I33" s="2" t="str">
        <f t="shared" si="4"/>
        <v>BattleMap_HighWay</v>
      </c>
      <c r="J33" s="2" t="str">
        <f t="shared" si="5"/>
        <v>BGM_Fight</v>
      </c>
      <c r="K33" s="2">
        <f t="shared" si="6"/>
        <v>30</v>
      </c>
      <c r="L33" s="2" t="str">
        <f>产出中转!BL39</f>
        <v>[{"ItemId":60001,"Num":22378}]</v>
      </c>
    </row>
    <row r="34" spans="1:12" x14ac:dyDescent="0.15">
      <c r="A34" s="2">
        <f t="shared" si="0"/>
        <v>30</v>
      </c>
      <c r="B34" s="1">
        <v>30</v>
      </c>
      <c r="C34" s="2">
        <v>0</v>
      </c>
      <c r="D34" s="39">
        <f>INT(_xlfn.XLOOKUP(_xlfn.XLOOKUP(B34,关卡中转!$D:$D,关卡中转!$E:$E),战力中转!$E$10:$E$259,战力中转!$D$10:$D$259)*5*1.2)</f>
        <v>1121877</v>
      </c>
      <c r="E34" s="5" t="str">
        <f>关卡中转!AK36</f>
        <v>[{"CharacterType":2,"CardId":50036,"Point":3,"AttrId":130205}]</v>
      </c>
      <c r="F34" s="36" t="str">
        <f>关卡中转!AJ36</f>
        <v>{"FinalHpRate":11,"FinalAtkRate":-1}</v>
      </c>
      <c r="G34" s="2">
        <f t="shared" si="2"/>
        <v>0.05</v>
      </c>
      <c r="H34" s="5" t="str">
        <f t="shared" si="3"/>
        <v>[50003]</v>
      </c>
      <c r="I34" s="2" t="str">
        <f t="shared" si="4"/>
        <v>BattleMap_HighWay</v>
      </c>
      <c r="J34" s="2" t="str">
        <f t="shared" si="5"/>
        <v>BGM_Fight</v>
      </c>
      <c r="K34" s="2">
        <f t="shared" si="6"/>
        <v>30</v>
      </c>
      <c r="L34" s="2" t="str">
        <f>产出中转!BL40</f>
        <v>[{"ItemId":60001,"Num":22962}]</v>
      </c>
    </row>
    <row r="35" spans="1:12" x14ac:dyDescent="0.15">
      <c r="A35" s="2">
        <f t="shared" si="0"/>
        <v>31</v>
      </c>
      <c r="B35" s="1">
        <v>31</v>
      </c>
      <c r="C35" s="2">
        <v>0</v>
      </c>
      <c r="D35" s="39">
        <f>INT(_xlfn.XLOOKUP(_xlfn.XLOOKUP(B35,关卡中转!$D:$D,关卡中转!$E:$E),战力中转!$E$10:$E$259,战力中转!$D$10:$D$259)*5*1.2)</f>
        <v>1227359</v>
      </c>
      <c r="E35" s="5" t="str">
        <f>关卡中转!AK37</f>
        <v>[{"CharacterType":2,"CardId":50036,"Point":3,"AttrId":130205}]</v>
      </c>
      <c r="F35" s="36" t="str">
        <f>关卡中转!AJ37</f>
        <v>{"FinalHpRate":11,"FinalAtkRate":-1}</v>
      </c>
      <c r="G35" s="2">
        <f t="shared" si="2"/>
        <v>0.05</v>
      </c>
      <c r="H35" s="5" t="str">
        <f t="shared" si="3"/>
        <v>[50003]</v>
      </c>
      <c r="I35" s="2" t="str">
        <f t="shared" si="4"/>
        <v>BattleMap_HighWay</v>
      </c>
      <c r="J35" s="2" t="str">
        <f t="shared" si="5"/>
        <v>BGM_Fight</v>
      </c>
      <c r="K35" s="2">
        <f t="shared" si="6"/>
        <v>30</v>
      </c>
      <c r="L35" s="2" t="str">
        <f>产出中转!BL41</f>
        <v>[{"ItemId":60001,"Num":23545}]</v>
      </c>
    </row>
    <row r="36" spans="1:12" x14ac:dyDescent="0.15">
      <c r="A36" s="2">
        <f t="shared" si="0"/>
        <v>32</v>
      </c>
      <c r="B36" s="1">
        <v>32</v>
      </c>
      <c r="C36" s="2">
        <v>0</v>
      </c>
      <c r="D36" s="39">
        <f>INT(_xlfn.XLOOKUP(_xlfn.XLOOKUP(B36,关卡中转!$D:$D,关卡中转!$E:$E),战力中转!$E$10:$E$259,战力中转!$D$10:$D$259)*5*1.2)</f>
        <v>1280747</v>
      </c>
      <c r="E36" s="5" t="str">
        <f>关卡中转!AK38</f>
        <v>[{"CharacterType":2,"CardId":50036,"Point":3,"AttrId":130210}]</v>
      </c>
      <c r="F36" s="36" t="str">
        <f>关卡中转!AJ38</f>
        <v>{"FinalHpRate":11,"FinalAtkRate":-1}</v>
      </c>
      <c r="G36" s="2">
        <f t="shared" si="2"/>
        <v>0.05</v>
      </c>
      <c r="H36" s="5" t="str">
        <f t="shared" si="3"/>
        <v>[50003]</v>
      </c>
      <c r="I36" s="2" t="str">
        <f t="shared" si="4"/>
        <v>BattleMap_HighWay</v>
      </c>
      <c r="J36" s="2" t="str">
        <f t="shared" si="5"/>
        <v>BGM_Fight</v>
      </c>
      <c r="K36" s="2">
        <f t="shared" si="6"/>
        <v>30</v>
      </c>
      <c r="L36" s="2" t="str">
        <f>产出中转!BL42</f>
        <v>[{"ItemId":60001,"Num":24129}]</v>
      </c>
    </row>
    <row r="37" spans="1:12" x14ac:dyDescent="0.15">
      <c r="A37" s="2">
        <f t="shared" si="0"/>
        <v>33</v>
      </c>
      <c r="B37" s="1">
        <v>33</v>
      </c>
      <c r="C37" s="2">
        <v>0</v>
      </c>
      <c r="D37" s="39">
        <f>INT(_xlfn.XLOOKUP(_xlfn.XLOOKUP(B37,关卡中转!$D:$D,关卡中转!$E:$E),战力中转!$E$10:$E$259,战力中转!$D$10:$D$259)*5*1.2)</f>
        <v>1397817</v>
      </c>
      <c r="E37" s="5" t="str">
        <f>关卡中转!AK39</f>
        <v>[{"CharacterType":2,"CardId":50036,"Point":3,"AttrId":130215}]</v>
      </c>
      <c r="F37" s="36" t="str">
        <f>关卡中转!AJ39</f>
        <v>{"FinalHpRate":11,"FinalAtkRate":-1}</v>
      </c>
      <c r="G37" s="2">
        <f t="shared" si="2"/>
        <v>0.05</v>
      </c>
      <c r="H37" s="5" t="str">
        <f t="shared" si="3"/>
        <v>[50003]</v>
      </c>
      <c r="I37" s="2" t="str">
        <f t="shared" si="4"/>
        <v>BattleMap_HighWay</v>
      </c>
      <c r="J37" s="2" t="str">
        <f t="shared" si="5"/>
        <v>BGM_Fight</v>
      </c>
      <c r="K37" s="2">
        <f t="shared" si="6"/>
        <v>30</v>
      </c>
      <c r="L37" s="2" t="str">
        <f>产出中转!BL43</f>
        <v>[{"ItemId":60001,"Num":24713}]</v>
      </c>
    </row>
    <row r="38" spans="1:12" x14ac:dyDescent="0.15">
      <c r="A38" s="2">
        <f t="shared" si="0"/>
        <v>34</v>
      </c>
      <c r="B38" s="1">
        <v>34</v>
      </c>
      <c r="C38" s="2">
        <v>0</v>
      </c>
      <c r="D38" s="39">
        <f>INT(_xlfn.XLOOKUP(_xlfn.XLOOKUP(B38,关卡中转!$D:$D,关卡中转!$E:$E),战力中转!$E$10:$E$259,战力中转!$D$10:$D$259)*5*1.2)</f>
        <v>1456936</v>
      </c>
      <c r="E38" s="5" t="str">
        <f>关卡中转!AK40</f>
        <v>[{"CharacterType":2,"CardId":50036,"Point":3,"AttrId":130220}]</v>
      </c>
      <c r="F38" s="36" t="str">
        <f>关卡中转!AJ40</f>
        <v>{"FinalHpRate":11,"FinalAtkRate":-1}</v>
      </c>
      <c r="G38" s="2">
        <f t="shared" si="2"/>
        <v>0.05</v>
      </c>
      <c r="H38" s="5" t="str">
        <f t="shared" si="3"/>
        <v>[50003]</v>
      </c>
      <c r="I38" s="2" t="str">
        <f t="shared" si="4"/>
        <v>BattleMap_HighWay</v>
      </c>
      <c r="J38" s="2" t="str">
        <f t="shared" si="5"/>
        <v>BGM_Fight</v>
      </c>
      <c r="K38" s="2">
        <f t="shared" si="6"/>
        <v>30</v>
      </c>
      <c r="L38" s="2" t="str">
        <f>产出中转!BL44</f>
        <v>[{"ItemId":60001,"Num":25297}]</v>
      </c>
    </row>
    <row r="39" spans="1:12" x14ac:dyDescent="0.15">
      <c r="A39" s="2">
        <f t="shared" si="0"/>
        <v>35</v>
      </c>
      <c r="B39" s="1">
        <v>35</v>
      </c>
      <c r="C39" s="2">
        <v>0</v>
      </c>
      <c r="D39" s="39">
        <f>INT(_xlfn.XLOOKUP(_xlfn.XLOOKUP(B39,关卡中转!$D:$D,关卡中转!$E:$E),战力中转!$E$10:$E$259,战力中转!$D$10:$D$259)*5*1.2)</f>
        <v>1585679</v>
      </c>
      <c r="E39" s="5" t="str">
        <f>关卡中转!AK41</f>
        <v>[{"CharacterType":2,"CardId":50036,"Point":3,"AttrId":130227}]</v>
      </c>
      <c r="F39" s="36" t="str">
        <f>关卡中转!AJ41</f>
        <v>{"FinalHpRate":11,"FinalAtkRate":-1}</v>
      </c>
      <c r="G39" s="2">
        <f t="shared" si="2"/>
        <v>0.05</v>
      </c>
      <c r="H39" s="5" t="str">
        <f t="shared" si="3"/>
        <v>[50003]</v>
      </c>
      <c r="I39" s="2" t="str">
        <f t="shared" si="4"/>
        <v>BattleMap_HighWay</v>
      </c>
      <c r="J39" s="2" t="str">
        <f t="shared" si="5"/>
        <v>BGM_Fight</v>
      </c>
      <c r="K39" s="2">
        <f t="shared" si="6"/>
        <v>30</v>
      </c>
      <c r="L39" s="2" t="str">
        <f>产出中转!BL45</f>
        <v>[{"ItemId":60001,"Num":25881}]</v>
      </c>
    </row>
    <row r="40" spans="1:12" x14ac:dyDescent="0.15">
      <c r="A40" s="2">
        <f t="shared" si="0"/>
        <v>36</v>
      </c>
      <c r="B40" s="1">
        <v>36</v>
      </c>
      <c r="C40" s="2">
        <v>0</v>
      </c>
      <c r="D40" s="39">
        <f>INT(_xlfn.XLOOKUP(_xlfn.XLOOKUP(B40,关卡中转!$D:$D,关卡中转!$E:$E),战力中转!$E$10:$E$259,战力中转!$D$10:$D$259)*5*1.2)</f>
        <v>1650443</v>
      </c>
      <c r="E40" s="5" t="str">
        <f>关卡中转!AK42</f>
        <v>[{"CharacterType":2,"CardId":50036,"Point":3,"AttrId":130230}]</v>
      </c>
      <c r="F40" s="36" t="str">
        <f>关卡中转!AJ42</f>
        <v>{"FinalHpRate":11,"FinalAtkRate":-1}</v>
      </c>
      <c r="G40" s="2">
        <f t="shared" si="2"/>
        <v>0.05</v>
      </c>
      <c r="H40" s="5" t="str">
        <f t="shared" si="3"/>
        <v>[50003]</v>
      </c>
      <c r="I40" s="2" t="str">
        <f t="shared" si="4"/>
        <v>BattleMap_HighWay</v>
      </c>
      <c r="J40" s="2" t="str">
        <f t="shared" si="5"/>
        <v>BGM_Fight</v>
      </c>
      <c r="K40" s="2">
        <f t="shared" si="6"/>
        <v>30</v>
      </c>
      <c r="L40" s="2" t="str">
        <f>产出中转!BL46</f>
        <v>[{"ItemId":60001,"Num":26464}]</v>
      </c>
    </row>
    <row r="41" spans="1:12" x14ac:dyDescent="0.15">
      <c r="A41" s="2">
        <f t="shared" si="0"/>
        <v>37</v>
      </c>
      <c r="B41" s="1">
        <v>37</v>
      </c>
      <c r="C41" s="2">
        <v>0</v>
      </c>
      <c r="D41" s="39">
        <f>INT(_xlfn.XLOOKUP(_xlfn.XLOOKUP(B41,关卡中转!$D:$D,关卡中转!$E:$E),战力中转!$E$10:$E$259,战力中转!$D$10:$D$259)*5*1.2)</f>
        <v>1792340</v>
      </c>
      <c r="E41" s="5" t="str">
        <f>关卡中转!AK43</f>
        <v>[{"CharacterType":2,"CardId":50036,"Point":3,"AttrId":130235}]</v>
      </c>
      <c r="F41" s="36" t="str">
        <f>关卡中转!AJ43</f>
        <v>{"FinalHpRate":11,"FinalAtkRate":-1}</v>
      </c>
      <c r="G41" s="2">
        <f t="shared" si="2"/>
        <v>0.05</v>
      </c>
      <c r="H41" s="5" t="str">
        <f t="shared" si="3"/>
        <v>[50003]</v>
      </c>
      <c r="I41" s="2" t="str">
        <f t="shared" si="4"/>
        <v>BattleMap_HighWay</v>
      </c>
      <c r="J41" s="2" t="str">
        <f t="shared" si="5"/>
        <v>BGM_Fight</v>
      </c>
      <c r="K41" s="2">
        <f t="shared" si="6"/>
        <v>30</v>
      </c>
      <c r="L41" s="2" t="str">
        <f>产出中转!BL47</f>
        <v>[{"ItemId":60001,"Num":27048}]</v>
      </c>
    </row>
    <row r="42" spans="1:12" x14ac:dyDescent="0.15">
      <c r="A42" s="2">
        <f t="shared" si="0"/>
        <v>38</v>
      </c>
      <c r="B42" s="1">
        <v>38</v>
      </c>
      <c r="C42" s="2">
        <v>0</v>
      </c>
      <c r="D42" s="39">
        <f>INT(_xlfn.XLOOKUP(_xlfn.XLOOKUP(B42,关卡中转!$D:$D,关卡中转!$E:$E),战力中转!$E$10:$E$259,战力中转!$D$10:$D$259)*5*1.2)</f>
        <v>1863613</v>
      </c>
      <c r="E42" s="5" t="str">
        <f>关卡中转!AK44</f>
        <v>[{"CharacterType":2,"CardId":50036,"Point":3,"AttrId":130240}]</v>
      </c>
      <c r="F42" s="36" t="str">
        <f>关卡中转!AJ44</f>
        <v>{"FinalHpRate":11,"FinalAtkRate":-1}</v>
      </c>
      <c r="G42" s="2">
        <f t="shared" si="2"/>
        <v>0.05</v>
      </c>
      <c r="H42" s="5" t="str">
        <f t="shared" si="3"/>
        <v>[50003]</v>
      </c>
      <c r="I42" s="2" t="str">
        <f t="shared" si="4"/>
        <v>BattleMap_HighWay</v>
      </c>
      <c r="J42" s="2" t="str">
        <f t="shared" si="5"/>
        <v>BGM_Fight</v>
      </c>
      <c r="K42" s="2">
        <f t="shared" si="6"/>
        <v>30</v>
      </c>
      <c r="L42" s="2" t="str">
        <f>产出中转!BL48</f>
        <v>[{"ItemId":60001,"Num":27632}]</v>
      </c>
    </row>
    <row r="43" spans="1:12" x14ac:dyDescent="0.15">
      <c r="A43" s="2">
        <f t="shared" si="0"/>
        <v>39</v>
      </c>
      <c r="B43" s="1">
        <v>39</v>
      </c>
      <c r="C43" s="2">
        <v>0</v>
      </c>
      <c r="D43" s="39">
        <f>INT(_xlfn.XLOOKUP(_xlfn.XLOOKUP(B43,关卡中转!$D:$D,关卡中转!$E:$E),战力中转!$E$10:$E$259,战力中转!$D$10:$D$259)*5*1.2)</f>
        <v>1985629</v>
      </c>
      <c r="E43" s="5" t="str">
        <f>关卡中转!AK45</f>
        <v>[{"CharacterType":2,"CardId":50036,"Point":3,"AttrId":130245}]</v>
      </c>
      <c r="F43" s="36" t="str">
        <f>关卡中转!AJ45</f>
        <v>{"FinalHpRate":11,"FinalAtkRate":-1}</v>
      </c>
      <c r="G43" s="2">
        <f t="shared" si="2"/>
        <v>0.05</v>
      </c>
      <c r="H43" s="5" t="str">
        <f t="shared" si="3"/>
        <v>[50003]</v>
      </c>
      <c r="I43" s="2" t="str">
        <f t="shared" si="4"/>
        <v>BattleMap_HighWay</v>
      </c>
      <c r="J43" s="2" t="str">
        <f t="shared" si="5"/>
        <v>BGM_Fight</v>
      </c>
      <c r="K43" s="2">
        <f t="shared" si="6"/>
        <v>30</v>
      </c>
      <c r="L43" s="2" t="str">
        <f>产出中转!BL49</f>
        <v>[{"ItemId":60001,"Num":28216}]</v>
      </c>
    </row>
    <row r="44" spans="1:12" x14ac:dyDescent="0.15">
      <c r="A44" s="2">
        <f t="shared" si="0"/>
        <v>40</v>
      </c>
      <c r="B44" s="1">
        <v>40</v>
      </c>
      <c r="C44" s="2">
        <v>0</v>
      </c>
      <c r="D44" s="39">
        <f>INT(_xlfn.XLOOKUP(_xlfn.XLOOKUP(B44,关卡中转!$D:$D,关卡中转!$E:$E),战力中转!$E$10:$E$259,战力中转!$D$10:$D$259)*5*1.2)</f>
        <v>2070583</v>
      </c>
      <c r="E44" s="5" t="str">
        <f>关卡中转!AK46</f>
        <v>[{"CharacterType":2,"CardId":50036,"Point":3,"AttrId":130250}]</v>
      </c>
      <c r="F44" s="36" t="str">
        <f>关卡中转!AJ46</f>
        <v>{"FinalHpRate":11,"FinalAtkRate":-1}</v>
      </c>
      <c r="G44" s="2">
        <f t="shared" si="2"/>
        <v>0.05</v>
      </c>
      <c r="H44" s="5" t="str">
        <f t="shared" si="3"/>
        <v>[50003]</v>
      </c>
      <c r="I44" s="2" t="str">
        <f t="shared" si="4"/>
        <v>BattleMap_HighWay</v>
      </c>
      <c r="J44" s="2" t="str">
        <f t="shared" si="5"/>
        <v>BGM_Fight</v>
      </c>
      <c r="K44" s="2">
        <f t="shared" si="6"/>
        <v>30</v>
      </c>
      <c r="L44" s="2" t="str">
        <f>产出中转!BL50</f>
        <v>[{"ItemId":60001,"Num":28800}]</v>
      </c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629AF-7EA4-4DCD-BD08-61D0F03BFC85}">
  <dimension ref="B4:E259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K11" sqref="K11"/>
    </sheetView>
  </sheetViews>
  <sheetFormatPr defaultRowHeight="13.5" x14ac:dyDescent="0.15"/>
  <cols>
    <col min="1" max="16384" width="9" style="40"/>
  </cols>
  <sheetData>
    <row r="4" spans="2:5" x14ac:dyDescent="0.15">
      <c r="D4" s="45" t="s">
        <v>133</v>
      </c>
      <c r="E4" s="45" t="s">
        <v>134</v>
      </c>
    </row>
    <row r="5" spans="2:5" x14ac:dyDescent="0.15">
      <c r="D5" s="46"/>
      <c r="E5" s="46"/>
    </row>
    <row r="6" spans="2:5" x14ac:dyDescent="0.15">
      <c r="D6" s="46"/>
      <c r="E6" s="46"/>
    </row>
    <row r="7" spans="2:5" x14ac:dyDescent="0.15">
      <c r="D7" s="46"/>
      <c r="E7" s="46"/>
    </row>
    <row r="8" spans="2:5" x14ac:dyDescent="0.15">
      <c r="D8" s="47"/>
      <c r="E8" s="47"/>
    </row>
    <row r="9" spans="2:5" x14ac:dyDescent="0.15">
      <c r="D9" s="41"/>
      <c r="E9" s="42">
        <v>150</v>
      </c>
    </row>
    <row r="10" spans="2:5" x14ac:dyDescent="0.15">
      <c r="B10" s="22">
        <v>1</v>
      </c>
      <c r="C10" s="22">
        <v>584.00327138117927</v>
      </c>
      <c r="D10" s="43">
        <f>C10*B10</f>
        <v>584.00327138117927</v>
      </c>
      <c r="E10" s="44">
        <v>1</v>
      </c>
    </row>
    <row r="11" spans="2:5" x14ac:dyDescent="0.15">
      <c r="B11" s="22">
        <v>1.2</v>
      </c>
      <c r="C11" s="22">
        <v>584.93059498534387</v>
      </c>
      <c r="D11" s="43">
        <f t="shared" ref="D11:D74" si="0">C11*B11</f>
        <v>701.9167139824126</v>
      </c>
      <c r="E11" s="44">
        <v>2</v>
      </c>
    </row>
    <row r="12" spans="2:5" x14ac:dyDescent="0.15">
      <c r="B12" s="22">
        <v>1.4</v>
      </c>
      <c r="C12" s="22">
        <v>614.72959930550724</v>
      </c>
      <c r="D12" s="43">
        <f t="shared" si="0"/>
        <v>860.62143902771004</v>
      </c>
      <c r="E12" s="44">
        <v>3</v>
      </c>
    </row>
    <row r="13" spans="2:5" x14ac:dyDescent="0.15">
      <c r="B13" s="22">
        <v>1.6</v>
      </c>
      <c r="C13" s="22">
        <v>615.75921138280103</v>
      </c>
      <c r="D13" s="43">
        <f t="shared" si="0"/>
        <v>985.21473821248173</v>
      </c>
      <c r="E13" s="44">
        <v>4</v>
      </c>
    </row>
    <row r="14" spans="2:5" x14ac:dyDescent="0.15">
      <c r="B14" s="22">
        <v>1.8</v>
      </c>
      <c r="C14" s="22">
        <v>645.80686569725162</v>
      </c>
      <c r="D14" s="43">
        <f t="shared" si="0"/>
        <v>1162.452358255053</v>
      </c>
      <c r="E14" s="44">
        <v>5</v>
      </c>
    </row>
    <row r="15" spans="2:5" x14ac:dyDescent="0.15">
      <c r="B15" s="22">
        <v>2</v>
      </c>
      <c r="C15" s="22">
        <v>646.93242381441564</v>
      </c>
      <c r="D15" s="43">
        <f t="shared" si="0"/>
        <v>1293.8648476288313</v>
      </c>
      <c r="E15" s="44">
        <v>6</v>
      </c>
    </row>
    <row r="16" spans="2:5" x14ac:dyDescent="0.15">
      <c r="B16" s="22">
        <v>2.0499999999999998</v>
      </c>
      <c r="C16" s="22">
        <v>679.02932698834502</v>
      </c>
      <c r="D16" s="43">
        <f t="shared" si="0"/>
        <v>1392.0101203261072</v>
      </c>
      <c r="E16" s="44">
        <v>7</v>
      </c>
    </row>
    <row r="17" spans="2:5" x14ac:dyDescent="0.15">
      <c r="B17" s="22">
        <v>2.1</v>
      </c>
      <c r="C17" s="22">
        <v>680.2572613188886</v>
      </c>
      <c r="D17" s="43">
        <f t="shared" si="0"/>
        <v>1428.5402487696661</v>
      </c>
      <c r="E17" s="44">
        <v>8</v>
      </c>
    </row>
    <row r="18" spans="2:5" x14ac:dyDescent="0.15">
      <c r="B18" s="22">
        <v>2.15</v>
      </c>
      <c r="C18" s="22">
        <v>711.43037200398203</v>
      </c>
      <c r="D18" s="43">
        <f t="shared" si="0"/>
        <v>1529.5752998085613</v>
      </c>
      <c r="E18" s="44">
        <v>9</v>
      </c>
    </row>
    <row r="19" spans="2:5" x14ac:dyDescent="0.15">
      <c r="B19" s="22">
        <v>2.2000000000000002</v>
      </c>
      <c r="C19" s="22">
        <v>712.77080799506928</v>
      </c>
      <c r="D19" s="43">
        <f t="shared" si="0"/>
        <v>1568.0957775891525</v>
      </c>
      <c r="E19" s="44">
        <v>10</v>
      </c>
    </row>
    <row r="20" spans="2:5" x14ac:dyDescent="0.15">
      <c r="B20" s="22">
        <v>2.25</v>
      </c>
      <c r="C20" s="22">
        <v>762.06470159198432</v>
      </c>
      <c r="D20" s="43">
        <f>C20*B20</f>
        <v>1714.6455785819646</v>
      </c>
      <c r="E20" s="44">
        <v>11</v>
      </c>
    </row>
    <row r="21" spans="2:5" x14ac:dyDescent="0.15">
      <c r="B21" s="22">
        <v>2.2999999999999998</v>
      </c>
      <c r="C21" s="22">
        <v>764.26143649434471</v>
      </c>
      <c r="D21" s="43">
        <f t="shared" si="0"/>
        <v>1757.8013039369928</v>
      </c>
      <c r="E21" s="44">
        <v>12</v>
      </c>
    </row>
    <row r="22" spans="2:5" x14ac:dyDescent="0.15">
      <c r="B22" s="22">
        <v>2.35</v>
      </c>
      <c r="C22" s="22">
        <v>796.64622652197545</v>
      </c>
      <c r="D22" s="43">
        <f t="shared" si="0"/>
        <v>1872.1186323266425</v>
      </c>
      <c r="E22" s="44">
        <v>13</v>
      </c>
    </row>
    <row r="23" spans="2:5" x14ac:dyDescent="0.15">
      <c r="B23" s="22">
        <v>2.4</v>
      </c>
      <c r="C23" s="22">
        <v>799.04728408534015</v>
      </c>
      <c r="D23" s="43">
        <f t="shared" si="0"/>
        <v>1917.7134818048162</v>
      </c>
      <c r="E23" s="44">
        <v>14</v>
      </c>
    </row>
    <row r="24" spans="2:5" x14ac:dyDescent="0.15">
      <c r="B24" s="22">
        <v>2.4500000000000002</v>
      </c>
      <c r="C24" s="22">
        <v>831.96666242178605</v>
      </c>
      <c r="D24" s="43">
        <f t="shared" si="0"/>
        <v>2038.3183229333761</v>
      </c>
      <c r="E24" s="44">
        <v>15</v>
      </c>
    </row>
    <row r="25" spans="2:5" x14ac:dyDescent="0.15">
      <c r="B25" s="22">
        <v>2.5</v>
      </c>
      <c r="C25" s="22">
        <v>834.59066488487917</v>
      </c>
      <c r="D25" s="43">
        <f t="shared" si="0"/>
        <v>2086.4766622121979</v>
      </c>
      <c r="E25" s="44">
        <v>16</v>
      </c>
    </row>
    <row r="26" spans="2:5" x14ac:dyDescent="0.15">
      <c r="B26" s="22">
        <v>2.5099999999999998</v>
      </c>
      <c r="C26" s="22">
        <v>868.10262276493233</v>
      </c>
      <c r="D26" s="43">
        <f t="shared" si="0"/>
        <v>2178.9375831399798</v>
      </c>
      <c r="E26" s="44">
        <v>17</v>
      </c>
    </row>
    <row r="27" spans="2:5" x14ac:dyDescent="0.15">
      <c r="B27" s="22">
        <v>2.52</v>
      </c>
      <c r="C27" s="22">
        <v>870.96831452331298</v>
      </c>
      <c r="D27" s="43">
        <f t="shared" si="0"/>
        <v>2194.8401525987488</v>
      </c>
      <c r="E27" s="44">
        <v>18</v>
      </c>
    </row>
    <row r="28" spans="2:5" x14ac:dyDescent="0.15">
      <c r="B28" s="22">
        <v>2.5299999999999998</v>
      </c>
      <c r="C28" s="22">
        <v>905.1334413843681</v>
      </c>
      <c r="D28" s="43">
        <f t="shared" si="0"/>
        <v>2289.9876067024511</v>
      </c>
      <c r="E28" s="44">
        <v>19</v>
      </c>
    </row>
    <row r="29" spans="2:5" x14ac:dyDescent="0.15">
      <c r="B29" s="22">
        <v>2.54</v>
      </c>
      <c r="C29" s="22">
        <v>922.64389409637283</v>
      </c>
      <c r="D29" s="43">
        <f t="shared" si="0"/>
        <v>2343.5154910047872</v>
      </c>
      <c r="E29" s="44">
        <v>20</v>
      </c>
    </row>
    <row r="30" spans="2:5" x14ac:dyDescent="0.15">
      <c r="B30" s="22">
        <v>2.5499999999999998</v>
      </c>
      <c r="C30" s="22">
        <v>997.08311518342964</v>
      </c>
      <c r="D30" s="43">
        <f t="shared" si="0"/>
        <v>2542.5619437177452</v>
      </c>
      <c r="E30" s="44">
        <v>21</v>
      </c>
    </row>
    <row r="31" spans="2:5" x14ac:dyDescent="0.15">
      <c r="B31" s="22">
        <v>2.56</v>
      </c>
      <c r="C31" s="22">
        <v>1001.6233607448518</v>
      </c>
      <c r="D31" s="43">
        <f t="shared" si="0"/>
        <v>2564.1558035068206</v>
      </c>
      <c r="E31" s="44">
        <v>22</v>
      </c>
    </row>
    <row r="32" spans="2:5" x14ac:dyDescent="0.15">
      <c r="B32" s="22">
        <v>2.57</v>
      </c>
      <c r="C32" s="22">
        <v>1039.3763308907539</v>
      </c>
      <c r="D32" s="43">
        <f t="shared" si="0"/>
        <v>2671.1971703892373</v>
      </c>
      <c r="E32" s="44">
        <v>23</v>
      </c>
    </row>
    <row r="33" spans="2:5" x14ac:dyDescent="0.15">
      <c r="B33" s="22">
        <v>2.58</v>
      </c>
      <c r="C33" s="22">
        <v>1044.3133712320746</v>
      </c>
      <c r="D33" s="43">
        <f t="shared" si="0"/>
        <v>2694.3284977787525</v>
      </c>
      <c r="E33" s="44">
        <v>24</v>
      </c>
    </row>
    <row r="34" spans="2:5" x14ac:dyDescent="0.15">
      <c r="B34" s="22">
        <v>2.59</v>
      </c>
      <c r="C34" s="22">
        <v>1083.1537098709593</v>
      </c>
      <c r="D34" s="43">
        <f t="shared" si="0"/>
        <v>2805.3681085657845</v>
      </c>
      <c r="E34" s="44">
        <v>25</v>
      </c>
    </row>
    <row r="35" spans="2:5" x14ac:dyDescent="0.15">
      <c r="B35" s="22">
        <v>2.6</v>
      </c>
      <c r="C35" s="22">
        <v>1088.5120538208491</v>
      </c>
      <c r="D35" s="43">
        <f t="shared" si="0"/>
        <v>2830.131339934208</v>
      </c>
      <c r="E35" s="44">
        <v>26</v>
      </c>
    </row>
    <row r="36" spans="2:5" x14ac:dyDescent="0.15">
      <c r="B36" s="22">
        <v>2.61</v>
      </c>
      <c r="C36" s="22">
        <v>1128.5288581761317</v>
      </c>
      <c r="D36" s="43">
        <f t="shared" si="0"/>
        <v>2945.4603198397035</v>
      </c>
      <c r="E36" s="44">
        <v>27</v>
      </c>
    </row>
    <row r="37" spans="2:5" x14ac:dyDescent="0.15">
      <c r="B37" s="22">
        <v>2.62</v>
      </c>
      <c r="C37" s="22">
        <v>1134.3328090842806</v>
      </c>
      <c r="D37" s="43">
        <f t="shared" si="0"/>
        <v>2971.9519598008151</v>
      </c>
      <c r="E37" s="44">
        <v>28</v>
      </c>
    </row>
    <row r="38" spans="2:5" x14ac:dyDescent="0.15">
      <c r="B38" s="22">
        <v>2.63</v>
      </c>
      <c r="C38" s="22">
        <v>1175.6179810945157</v>
      </c>
      <c r="D38" s="43">
        <f t="shared" si="0"/>
        <v>3091.8752902785764</v>
      </c>
      <c r="E38" s="44">
        <v>29</v>
      </c>
    </row>
    <row r="39" spans="2:5" x14ac:dyDescent="0.15">
      <c r="B39" s="22">
        <v>2.64</v>
      </c>
      <c r="C39" s="22">
        <v>1539.6401447120991</v>
      </c>
      <c r="D39" s="43">
        <f t="shared" si="0"/>
        <v>4064.6499820399417</v>
      </c>
      <c r="E39" s="44">
        <v>30</v>
      </c>
    </row>
    <row r="40" spans="2:5" x14ac:dyDescent="0.15">
      <c r="B40" s="22">
        <v>2.65</v>
      </c>
      <c r="C40" s="22">
        <v>1656.1091224170436</v>
      </c>
      <c r="D40" s="43">
        <f t="shared" si="0"/>
        <v>4388.6891744051654</v>
      </c>
      <c r="E40" s="44">
        <v>31</v>
      </c>
    </row>
    <row r="41" spans="2:5" x14ac:dyDescent="0.15">
      <c r="B41" s="22">
        <v>2.66</v>
      </c>
      <c r="C41" s="22">
        <v>1664.5681624901963</v>
      </c>
      <c r="D41" s="43">
        <f t="shared" si="0"/>
        <v>4427.7513122239225</v>
      </c>
      <c r="E41" s="44">
        <v>32</v>
      </c>
    </row>
    <row r="42" spans="2:5" x14ac:dyDescent="0.15">
      <c r="B42" s="22">
        <v>2.67</v>
      </c>
      <c r="C42" s="22">
        <v>1710.43256575432</v>
      </c>
      <c r="D42" s="43">
        <f t="shared" si="0"/>
        <v>4566.854950564034</v>
      </c>
      <c r="E42" s="44">
        <v>33</v>
      </c>
    </row>
    <row r="43" spans="2:5" x14ac:dyDescent="0.15">
      <c r="B43" s="22">
        <v>2.68</v>
      </c>
      <c r="C43" s="22">
        <v>1719.5381750912029</v>
      </c>
      <c r="D43" s="43">
        <f t="shared" si="0"/>
        <v>4608.3623092444241</v>
      </c>
      <c r="E43" s="44">
        <v>34</v>
      </c>
    </row>
    <row r="44" spans="2:5" x14ac:dyDescent="0.15">
      <c r="B44" s="22">
        <v>2.69</v>
      </c>
      <c r="C44" s="22">
        <v>1767.0954345804364</v>
      </c>
      <c r="D44" s="43">
        <f t="shared" si="0"/>
        <v>4753.4867190213736</v>
      </c>
      <c r="E44" s="44">
        <v>35</v>
      </c>
    </row>
    <row r="45" spans="2:5" x14ac:dyDescent="0.15">
      <c r="B45" s="22">
        <v>2.7</v>
      </c>
      <c r="C45" s="22">
        <v>1776.8769514134449</v>
      </c>
      <c r="D45" s="43">
        <f t="shared" si="0"/>
        <v>4797.5677688163014</v>
      </c>
      <c r="E45" s="44">
        <v>36</v>
      </c>
    </row>
    <row r="46" spans="2:5" x14ac:dyDescent="0.15">
      <c r="B46" s="22">
        <v>2.71</v>
      </c>
      <c r="C46" s="22">
        <v>1826.2357522923539</v>
      </c>
      <c r="D46" s="43">
        <f t="shared" si="0"/>
        <v>4949.0988887122794</v>
      </c>
      <c r="E46" s="44">
        <v>37</v>
      </c>
    </row>
    <row r="47" spans="2:5" x14ac:dyDescent="0.15">
      <c r="B47" s="22">
        <v>2.71999999999999</v>
      </c>
      <c r="C47" s="22">
        <v>1836.7222677745231</v>
      </c>
      <c r="D47" s="43">
        <f t="shared" si="0"/>
        <v>4995.8845683466843</v>
      </c>
      <c r="E47" s="44">
        <v>38</v>
      </c>
    </row>
    <row r="48" spans="2:5" x14ac:dyDescent="0.15">
      <c r="B48" s="22">
        <v>2.73</v>
      </c>
      <c r="C48" s="22">
        <v>1887.9939291416781</v>
      </c>
      <c r="D48" s="43">
        <f t="shared" si="0"/>
        <v>5154.2234265567813</v>
      </c>
      <c r="E48" s="44">
        <v>39</v>
      </c>
    </row>
    <row r="49" spans="2:5" x14ac:dyDescent="0.15">
      <c r="B49" s="22">
        <v>2.73999999999999</v>
      </c>
      <c r="C49" s="22">
        <v>1899.2142950717152</v>
      </c>
      <c r="D49" s="43">
        <f t="shared" si="0"/>
        <v>5203.8471684964807</v>
      </c>
      <c r="E49" s="44">
        <v>40</v>
      </c>
    </row>
    <row r="50" spans="2:5" x14ac:dyDescent="0.15">
      <c r="B50" s="22">
        <v>2.75</v>
      </c>
      <c r="C50" s="22">
        <v>2062.3119843994</v>
      </c>
      <c r="D50" s="43">
        <f t="shared" si="0"/>
        <v>5671.3579570983502</v>
      </c>
      <c r="E50" s="44">
        <v>41</v>
      </c>
    </row>
    <row r="51" spans="2:5" x14ac:dyDescent="0.15">
      <c r="B51" s="22">
        <v>2.75999999999999</v>
      </c>
      <c r="C51" s="22">
        <v>2074.2948212179122</v>
      </c>
      <c r="D51" s="43">
        <f t="shared" si="0"/>
        <v>5725.0537065614171</v>
      </c>
      <c r="E51" s="44">
        <v>42</v>
      </c>
    </row>
    <row r="52" spans="2:5" x14ac:dyDescent="0.15">
      <c r="B52" s="22">
        <v>2.7699999999999898</v>
      </c>
      <c r="C52" s="22">
        <v>2129.7366198063378</v>
      </c>
      <c r="D52" s="43">
        <f t="shared" si="0"/>
        <v>5899.3704368635335</v>
      </c>
      <c r="E52" s="44">
        <v>43</v>
      </c>
    </row>
    <row r="53" spans="2:5" x14ac:dyDescent="0.15">
      <c r="B53" s="22">
        <v>2.77999999999999</v>
      </c>
      <c r="C53" s="22">
        <v>2142.5103246184503</v>
      </c>
      <c r="D53" s="43">
        <f t="shared" si="0"/>
        <v>5956.1787024392706</v>
      </c>
      <c r="E53" s="44">
        <v>44</v>
      </c>
    </row>
    <row r="54" spans="2:5" x14ac:dyDescent="0.15">
      <c r="B54" s="22">
        <v>2.7899999999999898</v>
      </c>
      <c r="C54" s="22">
        <v>2200.2145942888092</v>
      </c>
      <c r="D54" s="43">
        <f t="shared" si="0"/>
        <v>6138.5987180657548</v>
      </c>
      <c r="E54" s="44">
        <v>45</v>
      </c>
    </row>
    <row r="55" spans="2:5" x14ac:dyDescent="0.15">
      <c r="B55" s="22">
        <v>2.7999999999999901</v>
      </c>
      <c r="C55" s="22">
        <v>2213.8073487593801</v>
      </c>
      <c r="D55" s="43">
        <f t="shared" si="0"/>
        <v>6198.660576526242</v>
      </c>
      <c r="E55" s="44">
        <v>46</v>
      </c>
    </row>
    <row r="56" spans="2:5" x14ac:dyDescent="0.15">
      <c r="B56" s="22">
        <v>2.8099999999999898</v>
      </c>
      <c r="C56" s="22">
        <v>2273.895798935016</v>
      </c>
      <c r="D56" s="43">
        <f t="shared" si="0"/>
        <v>6389.6471950073719</v>
      </c>
      <c r="E56" s="44">
        <v>47</v>
      </c>
    </row>
    <row r="57" spans="2:5" x14ac:dyDescent="0.15">
      <c r="B57" s="22">
        <v>2.8199999999999901</v>
      </c>
      <c r="C57" s="22">
        <v>2288.3355769619825</v>
      </c>
      <c r="D57" s="43">
        <f t="shared" si="0"/>
        <v>6453.1063270327677</v>
      </c>
      <c r="E57" s="44">
        <v>48</v>
      </c>
    </row>
    <row r="58" spans="2:5" x14ac:dyDescent="0.15">
      <c r="B58" s="22">
        <v>2.8299999999999899</v>
      </c>
      <c r="C58" s="22">
        <v>2350.9324824969417</v>
      </c>
      <c r="D58" s="43">
        <f t="shared" si="0"/>
        <v>6653.1389254663209</v>
      </c>
      <c r="E58" s="44">
        <v>49</v>
      </c>
    </row>
    <row r="59" spans="2:5" x14ac:dyDescent="0.15">
      <c r="B59" s="22">
        <v>2.8399999999999901</v>
      </c>
      <c r="C59" s="22">
        <v>2397.1631404179338</v>
      </c>
      <c r="D59" s="43">
        <f t="shared" si="0"/>
        <v>6807.9433187869081</v>
      </c>
      <c r="E59" s="44">
        <v>50</v>
      </c>
    </row>
    <row r="60" spans="2:5" x14ac:dyDescent="0.15">
      <c r="B60" s="22">
        <v>2.8499999999999899</v>
      </c>
      <c r="C60" s="22">
        <v>2620.7144958077915</v>
      </c>
      <c r="D60" s="43">
        <f t="shared" si="0"/>
        <v>7469.0363130521791</v>
      </c>
      <c r="E60" s="44">
        <v>51</v>
      </c>
    </row>
    <row r="61" spans="2:5" x14ac:dyDescent="0.15">
      <c r="B61" s="22">
        <v>2.8599999999999901</v>
      </c>
      <c r="C61" s="22">
        <v>2636.9314482463928</v>
      </c>
      <c r="D61" s="43">
        <f t="shared" si="0"/>
        <v>7541.6239419846579</v>
      </c>
      <c r="E61" s="44">
        <v>52</v>
      </c>
    </row>
    <row r="62" spans="2:5" x14ac:dyDescent="0.15">
      <c r="B62" s="22">
        <v>2.8699999999999899</v>
      </c>
      <c r="C62" s="22">
        <v>2704.9282925923071</v>
      </c>
      <c r="D62" s="43">
        <f t="shared" si="0"/>
        <v>7763.1441997398942</v>
      </c>
      <c r="E62" s="44">
        <v>53</v>
      </c>
    </row>
    <row r="63" spans="2:5" x14ac:dyDescent="0.15">
      <c r="B63" s="22">
        <v>2.8799999999999901</v>
      </c>
      <c r="C63" s="22">
        <v>2722.0750160905104</v>
      </c>
      <c r="D63" s="43">
        <f t="shared" si="0"/>
        <v>7839.5760463406432</v>
      </c>
      <c r="E63" s="44">
        <v>54</v>
      </c>
    </row>
    <row r="64" spans="2:5" x14ac:dyDescent="0.15">
      <c r="B64" s="22">
        <v>2.8899999999999899</v>
      </c>
      <c r="C64" s="22">
        <v>2792.9684177359859</v>
      </c>
      <c r="D64" s="43">
        <f t="shared" si="0"/>
        <v>8071.6787272569709</v>
      </c>
      <c r="E64" s="44">
        <v>55</v>
      </c>
    </row>
    <row r="65" spans="2:5" x14ac:dyDescent="0.15">
      <c r="B65" s="22">
        <v>2.8999999999999901</v>
      </c>
      <c r="C65" s="22">
        <v>2811.0721259583461</v>
      </c>
      <c r="D65" s="43">
        <f t="shared" si="0"/>
        <v>8152.1091652791756</v>
      </c>
      <c r="E65" s="44">
        <v>56</v>
      </c>
    </row>
    <row r="66" spans="2:5" x14ac:dyDescent="0.15">
      <c r="B66" s="22">
        <v>2.9099999999999899</v>
      </c>
      <c r="C66" s="22">
        <v>2884.9965081258301</v>
      </c>
      <c r="D66" s="43">
        <f t="shared" si="0"/>
        <v>8395.3398386461358</v>
      </c>
      <c r="E66" s="44">
        <v>57</v>
      </c>
    </row>
    <row r="67" spans="2:5" x14ac:dyDescent="0.15">
      <c r="B67" s="22">
        <v>2.9199999999999902</v>
      </c>
      <c r="C67" s="22">
        <v>2904.0842408000453</v>
      </c>
      <c r="D67" s="43">
        <f t="shared" si="0"/>
        <v>8479.9259831361032</v>
      </c>
      <c r="E67" s="44">
        <v>58</v>
      </c>
    </row>
    <row r="68" spans="2:5" x14ac:dyDescent="0.15">
      <c r="B68" s="22">
        <v>2.9299999999999899</v>
      </c>
      <c r="C68" s="22">
        <v>2981.17653716934</v>
      </c>
      <c r="D68" s="43">
        <f t="shared" si="0"/>
        <v>8734.8472539061368</v>
      </c>
      <c r="E68" s="44">
        <v>59</v>
      </c>
    </row>
    <row r="69" spans="2:5" x14ac:dyDescent="0.15">
      <c r="B69" s="22">
        <v>2.9399999999999902</v>
      </c>
      <c r="C69" s="22">
        <v>3001.2751659092173</v>
      </c>
      <c r="D69" s="43">
        <f t="shared" si="0"/>
        <v>8823.7489877730695</v>
      </c>
      <c r="E69" s="44">
        <v>60</v>
      </c>
    </row>
    <row r="70" spans="2:5" x14ac:dyDescent="0.15">
      <c r="B70" s="22">
        <v>2.94999999999999</v>
      </c>
      <c r="C70" s="22">
        <v>3300.3105788033808</v>
      </c>
      <c r="D70" s="43">
        <f t="shared" si="0"/>
        <v>9735.9162074699398</v>
      </c>
      <c r="E70" s="44">
        <v>61</v>
      </c>
    </row>
    <row r="71" spans="2:5" x14ac:dyDescent="0.15">
      <c r="B71" s="22">
        <v>2.9599999999999902</v>
      </c>
      <c r="C71" s="22">
        <v>3321.4468126372544</v>
      </c>
      <c r="D71" s="43">
        <f t="shared" si="0"/>
        <v>9831.4825654062406</v>
      </c>
      <c r="E71" s="44">
        <v>62</v>
      </c>
    </row>
    <row r="72" spans="2:5" x14ac:dyDescent="0.15">
      <c r="B72" s="22">
        <v>2.96999999999999</v>
      </c>
      <c r="C72" s="22">
        <v>3405.2957300465637</v>
      </c>
      <c r="D72" s="43">
        <f t="shared" si="0"/>
        <v>10113.72831823826</v>
      </c>
      <c r="E72" s="44">
        <v>63</v>
      </c>
    </row>
    <row r="73" spans="2:5" x14ac:dyDescent="0.15">
      <c r="B73" s="22">
        <v>2.9799999999999902</v>
      </c>
      <c r="C73" s="22">
        <v>3427.4961206650778</v>
      </c>
      <c r="D73" s="43">
        <f t="shared" si="0"/>
        <v>10213.938439581898</v>
      </c>
      <c r="E73" s="44">
        <v>64</v>
      </c>
    </row>
    <row r="74" spans="2:5" x14ac:dyDescent="0.15">
      <c r="B74" s="22">
        <v>2.98999999999999</v>
      </c>
      <c r="C74" s="22">
        <v>4059.5527853827807</v>
      </c>
      <c r="D74" s="43">
        <f t="shared" si="0"/>
        <v>12138.062828294474</v>
      </c>
      <c r="E74" s="44">
        <v>65</v>
      </c>
    </row>
    <row r="75" spans="2:5" x14ac:dyDescent="0.15">
      <c r="B75" s="22">
        <v>2.9999999999999898</v>
      </c>
      <c r="C75" s="22">
        <v>4082.8437321206252</v>
      </c>
      <c r="D75" s="43">
        <f t="shared" ref="D75:D138" si="1">C75*B75</f>
        <v>12248.531196361833</v>
      </c>
      <c r="E75" s="44">
        <v>66</v>
      </c>
    </row>
    <row r="76" spans="2:5" x14ac:dyDescent="0.15">
      <c r="B76" s="22">
        <v>3.00999999999999</v>
      </c>
      <c r="C76" s="22">
        <v>4174.0268828504486</v>
      </c>
      <c r="D76" s="43">
        <f t="shared" si="1"/>
        <v>12563.820917379808</v>
      </c>
      <c r="E76" s="44">
        <v>67</v>
      </c>
    </row>
    <row r="77" spans="2:5" x14ac:dyDescent="0.15">
      <c r="B77" s="22">
        <v>3.0199999999999898</v>
      </c>
      <c r="C77" s="22">
        <v>4198.4346374167362</v>
      </c>
      <c r="D77" s="43">
        <f t="shared" si="1"/>
        <v>12679.272604998501</v>
      </c>
      <c r="E77" s="44">
        <v>68</v>
      </c>
    </row>
    <row r="78" spans="2:5" x14ac:dyDescent="0.15">
      <c r="B78" s="22">
        <v>3.02999999999999</v>
      </c>
      <c r="C78" s="22">
        <v>4293.5076823508598</v>
      </c>
      <c r="D78" s="43">
        <f t="shared" si="1"/>
        <v>13009.328277523062</v>
      </c>
      <c r="E78" s="44">
        <v>69</v>
      </c>
    </row>
    <row r="79" spans="2:5" x14ac:dyDescent="0.15">
      <c r="B79" s="22">
        <v>3.0399999999999898</v>
      </c>
      <c r="C79" s="22">
        <v>4319.0583533226236</v>
      </c>
      <c r="D79" s="43">
        <f t="shared" si="1"/>
        <v>13129.937394100732</v>
      </c>
      <c r="E79" s="44">
        <v>70</v>
      </c>
    </row>
    <row r="80" spans="2:5" x14ac:dyDescent="0.15">
      <c r="B80" s="22">
        <v>3.0499999999999901</v>
      </c>
      <c r="C80" s="22">
        <v>4709.7983700289506</v>
      </c>
      <c r="D80" s="43">
        <f t="shared" si="1"/>
        <v>14364.885028588253</v>
      </c>
      <c r="E80" s="44">
        <v>71</v>
      </c>
    </row>
    <row r="81" spans="2:5" x14ac:dyDescent="0.15">
      <c r="B81" s="22">
        <v>3.0599999999999898</v>
      </c>
      <c r="C81" s="22">
        <v>4736.5179271217567</v>
      </c>
      <c r="D81" s="43">
        <f t="shared" si="1"/>
        <v>14493.744856992527</v>
      </c>
      <c r="E81" s="44">
        <v>72</v>
      </c>
    </row>
    <row r="82" spans="2:5" x14ac:dyDescent="0.15">
      <c r="B82" s="22">
        <v>3.0699999999999901</v>
      </c>
      <c r="C82" s="22">
        <v>4839.8285816841208</v>
      </c>
      <c r="D82" s="43">
        <f t="shared" si="1"/>
        <v>14858.273745770202</v>
      </c>
      <c r="E82" s="44">
        <v>73</v>
      </c>
    </row>
    <row r="83" spans="2:5" x14ac:dyDescent="0.15">
      <c r="B83" s="22">
        <v>3.0799999999999899</v>
      </c>
      <c r="C83" s="22">
        <v>4867.7428598131928</v>
      </c>
      <c r="D83" s="43">
        <f t="shared" si="1"/>
        <v>14992.648008224585</v>
      </c>
      <c r="E83" s="44">
        <v>74</v>
      </c>
    </row>
    <row r="84" spans="2:5" x14ac:dyDescent="0.15">
      <c r="B84" s="22">
        <v>3.0899999999999901</v>
      </c>
      <c r="C84" s="22">
        <v>4975.4061097824715</v>
      </c>
      <c r="D84" s="43">
        <f t="shared" si="1"/>
        <v>15374.004879227788</v>
      </c>
      <c r="E84" s="44">
        <v>75</v>
      </c>
    </row>
    <row r="85" spans="2:5" x14ac:dyDescent="0.15">
      <c r="B85" s="22">
        <v>3.0999999999999899</v>
      </c>
      <c r="C85" s="22">
        <v>5004.5408129270618</v>
      </c>
      <c r="D85" s="43">
        <f t="shared" si="1"/>
        <v>15514.076520073841</v>
      </c>
      <c r="E85" s="44">
        <v>76</v>
      </c>
    </row>
    <row r="86" spans="2:5" x14ac:dyDescent="0.15">
      <c r="B86" s="22">
        <v>3.1099999999999901</v>
      </c>
      <c r="C86" s="22">
        <v>5116.7157577126054</v>
      </c>
      <c r="D86" s="43">
        <f t="shared" si="1"/>
        <v>15912.986006486151</v>
      </c>
      <c r="E86" s="44">
        <v>77</v>
      </c>
    </row>
    <row r="87" spans="2:5" x14ac:dyDescent="0.15">
      <c r="B87" s="22">
        <v>3.1199999999999899</v>
      </c>
      <c r="C87" s="22">
        <v>5147.0964625955921</v>
      </c>
      <c r="D87" s="43">
        <f t="shared" si="1"/>
        <v>16058.940963298195</v>
      </c>
      <c r="E87" s="44">
        <v>78</v>
      </c>
    </row>
    <row r="88" spans="2:5" x14ac:dyDescent="0.15">
      <c r="B88" s="22">
        <v>3.1299999999999901</v>
      </c>
      <c r="C88" s="22">
        <v>5263.944620379214</v>
      </c>
      <c r="D88" s="43">
        <f t="shared" si="1"/>
        <v>16476.146661786886</v>
      </c>
      <c r="E88" s="44">
        <v>79</v>
      </c>
    </row>
    <row r="89" spans="2:5" x14ac:dyDescent="0.15">
      <c r="B89" s="22">
        <v>3.1399999999999899</v>
      </c>
      <c r="C89" s="22">
        <v>5921.8728168253747</v>
      </c>
      <c r="D89" s="43">
        <f t="shared" si="1"/>
        <v>18594.680644831617</v>
      </c>
      <c r="E89" s="44">
        <v>80</v>
      </c>
    </row>
    <row r="90" spans="2:5" x14ac:dyDescent="0.15">
      <c r="B90" s="22">
        <v>3.1499999999999901</v>
      </c>
      <c r="C90" s="22">
        <v>6421.7137622022246</v>
      </c>
      <c r="D90" s="43">
        <f t="shared" si="1"/>
        <v>20228.398350936943</v>
      </c>
      <c r="E90" s="44">
        <v>81</v>
      </c>
    </row>
    <row r="91" spans="2:5" x14ac:dyDescent="0.15">
      <c r="B91" s="22">
        <v>3.1599999999999899</v>
      </c>
      <c r="C91" s="22">
        <v>6454.6627090728471</v>
      </c>
      <c r="D91" s="43">
        <f t="shared" si="1"/>
        <v>20396.73416067013</v>
      </c>
      <c r="E91" s="44">
        <v>82</v>
      </c>
    </row>
    <row r="92" spans="2:5" x14ac:dyDescent="0.15">
      <c r="B92" s="22">
        <v>3.1699999999999902</v>
      </c>
      <c r="C92" s="22">
        <v>6581.3514816155093</v>
      </c>
      <c r="D92" s="43">
        <f t="shared" si="1"/>
        <v>20862.884196721101</v>
      </c>
      <c r="E92" s="44">
        <v>83</v>
      </c>
    </row>
    <row r="93" spans="2:5" x14ac:dyDescent="0.15">
      <c r="B93" s="22">
        <v>3.1799999999999899</v>
      </c>
      <c r="C93" s="22">
        <v>6615.6224311114511</v>
      </c>
      <c r="D93" s="43">
        <f t="shared" si="1"/>
        <v>21037.679330934348</v>
      </c>
      <c r="E93" s="44">
        <v>84</v>
      </c>
    </row>
    <row r="94" spans="2:5" x14ac:dyDescent="0.15">
      <c r="B94" s="22">
        <v>3.18999999999998</v>
      </c>
      <c r="C94" s="22">
        <v>6747.4834025301816</v>
      </c>
      <c r="D94" s="43">
        <f t="shared" si="1"/>
        <v>21524.472054071142</v>
      </c>
      <c r="E94" s="44">
        <v>85</v>
      </c>
    </row>
    <row r="95" spans="2:5" x14ac:dyDescent="0.15">
      <c r="B95" s="22">
        <v>3.19999999999999</v>
      </c>
      <c r="C95" s="22">
        <v>6783.1014558296247</v>
      </c>
      <c r="D95" s="43">
        <f t="shared" si="1"/>
        <v>21705.924658654731</v>
      </c>
      <c r="E95" s="44">
        <v>86</v>
      </c>
    </row>
    <row r="96" spans="2:5" x14ac:dyDescent="0.15">
      <c r="B96" s="22">
        <v>3.20999999999998</v>
      </c>
      <c r="C96" s="22">
        <v>6920.3057388206253</v>
      </c>
      <c r="D96" s="43">
        <f t="shared" si="1"/>
        <v>22214.18142161407</v>
      </c>
      <c r="E96" s="44">
        <v>87</v>
      </c>
    </row>
    <row r="97" spans="2:5" x14ac:dyDescent="0.15">
      <c r="B97" s="22">
        <v>3.21999999999999</v>
      </c>
      <c r="C97" s="22">
        <v>6957.2958858423463</v>
      </c>
      <c r="D97" s="43">
        <f t="shared" si="1"/>
        <v>22402.492752412287</v>
      </c>
      <c r="E97" s="44">
        <v>88</v>
      </c>
    </row>
    <row r="98" spans="2:5" x14ac:dyDescent="0.15">
      <c r="B98" s="22">
        <v>3.22999999999998</v>
      </c>
      <c r="C98" s="22">
        <v>7100.0169722975979</v>
      </c>
      <c r="D98" s="43">
        <f t="shared" si="1"/>
        <v>22933.054820521098</v>
      </c>
      <c r="E98" s="44">
        <v>89</v>
      </c>
    </row>
    <row r="99" spans="2:5" x14ac:dyDescent="0.15">
      <c r="B99" s="22">
        <v>3.2399999999999798</v>
      </c>
      <c r="C99" s="22">
        <v>7138.4040944848666</v>
      </c>
      <c r="D99" s="43">
        <f t="shared" si="1"/>
        <v>23128.429266130825</v>
      </c>
      <c r="E99" s="44">
        <v>90</v>
      </c>
    </row>
    <row r="100" spans="2:5" x14ac:dyDescent="0.15">
      <c r="B100" s="22">
        <v>3.24999999999998</v>
      </c>
      <c r="C100" s="22">
        <v>7764.7106329624803</v>
      </c>
      <c r="D100" s="43">
        <f t="shared" si="1"/>
        <v>25235.309557127905</v>
      </c>
      <c r="E100" s="44">
        <v>91</v>
      </c>
    </row>
    <row r="101" spans="2:5" x14ac:dyDescent="0.15">
      <c r="B101" s="22">
        <v>3.2599999999999798</v>
      </c>
      <c r="C101" s="22">
        <v>7804.5195059472098</v>
      </c>
      <c r="D101" s="43">
        <f t="shared" si="1"/>
        <v>25442.733589387746</v>
      </c>
      <c r="E101" s="44">
        <v>92</v>
      </c>
    </row>
    <row r="102" spans="2:5" x14ac:dyDescent="0.15">
      <c r="B102" s="22">
        <v>3.26999999999998</v>
      </c>
      <c r="C102" s="22">
        <v>7960.8692406423424</v>
      </c>
      <c r="D102" s="43">
        <f t="shared" si="1"/>
        <v>26032.042416900302</v>
      </c>
      <c r="E102" s="44">
        <v>93</v>
      </c>
    </row>
    <row r="103" spans="2:5" x14ac:dyDescent="0.15">
      <c r="B103" s="22">
        <v>3.2799999999999798</v>
      </c>
      <c r="C103" s="22">
        <v>8002.1245367963993</v>
      </c>
      <c r="D103" s="43">
        <f t="shared" si="1"/>
        <v>26246.968480692027</v>
      </c>
      <c r="E103" s="44">
        <v>94</v>
      </c>
    </row>
    <row r="104" spans="2:5" x14ac:dyDescent="0.15">
      <c r="B104" s="22">
        <v>3.2899999999999801</v>
      </c>
      <c r="C104" s="22">
        <v>8162.6350871725299</v>
      </c>
      <c r="D104" s="43">
        <f t="shared" si="1"/>
        <v>26855.069436797461</v>
      </c>
      <c r="E104" s="44">
        <v>95</v>
      </c>
    </row>
    <row r="105" spans="2:5" x14ac:dyDescent="0.15">
      <c r="B105" s="22">
        <v>3.2999999999999798</v>
      </c>
      <c r="C105" s="22">
        <v>8205.3613780527321</v>
      </c>
      <c r="D105" s="43">
        <f t="shared" si="1"/>
        <v>27077.69254757385</v>
      </c>
      <c r="E105" s="44">
        <v>96</v>
      </c>
    </row>
    <row r="106" spans="2:5" x14ac:dyDescent="0.15">
      <c r="B106" s="22">
        <v>3.3099999999999801</v>
      </c>
      <c r="C106" s="22">
        <v>8370.0985930112129</v>
      </c>
      <c r="D106" s="43">
        <f t="shared" si="1"/>
        <v>27705.02634286695</v>
      </c>
      <c r="E106" s="44">
        <v>97</v>
      </c>
    </row>
    <row r="107" spans="2:5" x14ac:dyDescent="0.15">
      <c r="B107" s="22">
        <v>3.3199999999999799</v>
      </c>
      <c r="C107" s="22">
        <v>8414.3203517039656</v>
      </c>
      <c r="D107" s="43">
        <f t="shared" si="1"/>
        <v>27935.543567656998</v>
      </c>
      <c r="E107" s="44">
        <v>98</v>
      </c>
    </row>
    <row r="108" spans="2:5" x14ac:dyDescent="0.15">
      <c r="B108" s="22">
        <v>3.3299999999999801</v>
      </c>
      <c r="C108" s="22">
        <v>8583.3498324592601</v>
      </c>
      <c r="D108" s="43">
        <f t="shared" si="1"/>
        <v>28582.554942089166</v>
      </c>
      <c r="E108" s="44">
        <v>99</v>
      </c>
    </row>
    <row r="109" spans="2:5" x14ac:dyDescent="0.15">
      <c r="B109" s="22">
        <v>3.3399999999999799</v>
      </c>
      <c r="C109" s="22">
        <v>8660.0075186411559</v>
      </c>
      <c r="D109" s="43">
        <f t="shared" si="1"/>
        <v>28924.425112261288</v>
      </c>
      <c r="E109" s="44">
        <v>100</v>
      </c>
    </row>
    <row r="110" spans="2:5" x14ac:dyDescent="0.15">
      <c r="B110" s="22">
        <v>3.3499999999999801</v>
      </c>
      <c r="C110" s="22">
        <v>9393.2442890192451</v>
      </c>
      <c r="D110" s="43">
        <f t="shared" si="1"/>
        <v>31467.368368214284</v>
      </c>
      <c r="E110" s="44">
        <v>101</v>
      </c>
    </row>
    <row r="111" spans="2:5" x14ac:dyDescent="0.15">
      <c r="B111" s="22">
        <v>3.3599999999999799</v>
      </c>
      <c r="C111" s="22">
        <v>9440.5300198749992</v>
      </c>
      <c r="D111" s="43">
        <f t="shared" si="1"/>
        <v>31720.180866779807</v>
      </c>
      <c r="E111" s="44">
        <v>102</v>
      </c>
    </row>
    <row r="112" spans="2:5" x14ac:dyDescent="0.15">
      <c r="B112" s="22">
        <v>3.3699999999999801</v>
      </c>
      <c r="C112" s="22">
        <v>9618.3398716536158</v>
      </c>
      <c r="D112" s="43">
        <f t="shared" si="1"/>
        <v>32413.805367472494</v>
      </c>
      <c r="E112" s="44">
        <v>103</v>
      </c>
    </row>
    <row r="113" spans="2:5" x14ac:dyDescent="0.15">
      <c r="B113" s="22">
        <v>3.3799999999999799</v>
      </c>
      <c r="C113" s="22">
        <v>9667.1939208157546</v>
      </c>
      <c r="D113" s="43">
        <f t="shared" si="1"/>
        <v>32675.115452357055</v>
      </c>
      <c r="E113" s="44">
        <v>104</v>
      </c>
    </row>
    <row r="114" spans="2:5" x14ac:dyDescent="0.15">
      <c r="B114" s="22">
        <v>3.3899999999999801</v>
      </c>
      <c r="C114" s="22">
        <v>9849.4914083846506</v>
      </c>
      <c r="D114" s="43">
        <f t="shared" si="1"/>
        <v>33389.775874423773</v>
      </c>
      <c r="E114" s="44">
        <v>105</v>
      </c>
    </row>
    <row r="115" spans="2:5" x14ac:dyDescent="0.15">
      <c r="B115" s="22">
        <v>3.3999999999999799</v>
      </c>
      <c r="C115" s="22">
        <v>9899.9378766868467</v>
      </c>
      <c r="D115" s="43">
        <f t="shared" si="1"/>
        <v>33659.788780735078</v>
      </c>
      <c r="E115" s="44">
        <v>106</v>
      </c>
    </row>
    <row r="116" spans="2:5" x14ac:dyDescent="0.15">
      <c r="B116" s="22">
        <v>3.4099999999999802</v>
      </c>
      <c r="C116" s="22">
        <v>10086.787662014476</v>
      </c>
      <c r="D116" s="43">
        <f t="shared" si="1"/>
        <v>34395.945927469162</v>
      </c>
      <c r="E116" s="44">
        <v>107</v>
      </c>
    </row>
    <row r="117" spans="2:5" x14ac:dyDescent="0.15">
      <c r="B117" s="22">
        <v>3.4199999999999799</v>
      </c>
      <c r="C117" s="22">
        <v>10138.850562222258</v>
      </c>
      <c r="D117" s="43">
        <f t="shared" si="1"/>
        <v>34674.86892279992</v>
      </c>
      <c r="E117" s="44">
        <v>108</v>
      </c>
    </row>
    <row r="118" spans="2:5" x14ac:dyDescent="0.15">
      <c r="B118" s="22">
        <v>3.4299999999999802</v>
      </c>
      <c r="C118" s="22">
        <v>10330.317084405819</v>
      </c>
      <c r="D118" s="43">
        <f t="shared" si="1"/>
        <v>35432.987599511755</v>
      </c>
      <c r="E118" s="44">
        <v>109</v>
      </c>
    </row>
    <row r="119" spans="2:5" x14ac:dyDescent="0.15">
      <c r="B119" s="22">
        <v>3.43999999999998</v>
      </c>
      <c r="C119" s="22">
        <v>10384.020343064854</v>
      </c>
      <c r="D119" s="43">
        <f t="shared" si="1"/>
        <v>35721.029980142892</v>
      </c>
      <c r="E119" s="44">
        <v>110</v>
      </c>
    </row>
    <row r="120" spans="2:5" x14ac:dyDescent="0.15">
      <c r="B120" s="22">
        <v>3.4499999999999802</v>
      </c>
      <c r="C120" s="22">
        <v>11235.508469061107</v>
      </c>
      <c r="D120" s="43">
        <f t="shared" si="1"/>
        <v>38762.504218260598</v>
      </c>
      <c r="E120" s="44">
        <v>111</v>
      </c>
    </row>
    <row r="121" spans="2:5" x14ac:dyDescent="0.15">
      <c r="B121" s="22">
        <v>3.45999999999998</v>
      </c>
      <c r="C121" s="22">
        <v>11290.875928277417</v>
      </c>
      <c r="D121" s="43">
        <f t="shared" si="1"/>
        <v>39066.430711839639</v>
      </c>
      <c r="E121" s="44">
        <v>112</v>
      </c>
    </row>
    <row r="122" spans="2:5" x14ac:dyDescent="0.15">
      <c r="B122" s="22">
        <v>3.4699999999999802</v>
      </c>
      <c r="C122" s="22">
        <v>11494.76096765711</v>
      </c>
      <c r="D122" s="43">
        <f t="shared" si="1"/>
        <v>39886.820557769941</v>
      </c>
      <c r="E122" s="44">
        <v>113</v>
      </c>
    </row>
    <row r="123" spans="2:5" x14ac:dyDescent="0.15">
      <c r="B123" s="22">
        <v>3.47999999999998</v>
      </c>
      <c r="C123" s="22">
        <v>11551.816386812678</v>
      </c>
      <c r="D123" s="43">
        <f t="shared" si="1"/>
        <v>40200.321026107886</v>
      </c>
      <c r="E123" s="44">
        <v>114</v>
      </c>
    </row>
    <row r="124" spans="2:5" x14ac:dyDescent="0.15">
      <c r="B124" s="22">
        <v>3.4899999999999798</v>
      </c>
      <c r="C124" s="22">
        <v>11760.510186691361</v>
      </c>
      <c r="D124" s="43">
        <f t="shared" si="1"/>
        <v>41044.180551552614</v>
      </c>
      <c r="E124" s="44">
        <v>115</v>
      </c>
    </row>
    <row r="125" spans="2:5" x14ac:dyDescent="0.15">
      <c r="B125" s="22">
        <v>3.49999999999998</v>
      </c>
      <c r="C125" s="22">
        <v>11819.277244098397</v>
      </c>
      <c r="D125" s="43">
        <f t="shared" si="1"/>
        <v>41367.470354344157</v>
      </c>
      <c r="E125" s="44">
        <v>116</v>
      </c>
    </row>
    <row r="126" spans="2:5" x14ac:dyDescent="0.15">
      <c r="B126" s="22">
        <v>3.5099999999999798</v>
      </c>
      <c r="C126" s="22">
        <v>12032.843394918747</v>
      </c>
      <c r="D126" s="43">
        <f t="shared" si="1"/>
        <v>42235.280316164557</v>
      </c>
      <c r="E126" s="44">
        <v>117</v>
      </c>
    </row>
    <row r="127" spans="2:5" x14ac:dyDescent="0.15">
      <c r="B127" s="22">
        <v>3.51999999999998</v>
      </c>
      <c r="C127" s="22">
        <v>12093.345689415684</v>
      </c>
      <c r="D127" s="43">
        <f t="shared" si="1"/>
        <v>42568.576826742967</v>
      </c>
      <c r="E127" s="44">
        <v>118</v>
      </c>
    </row>
    <row r="128" spans="2:5" x14ac:dyDescent="0.15">
      <c r="B128" s="22">
        <v>3.5299999999999798</v>
      </c>
      <c r="C128" s="22">
        <v>12311.847579440961</v>
      </c>
      <c r="D128" s="43">
        <f t="shared" si="1"/>
        <v>43460.821955426341</v>
      </c>
      <c r="E128" s="44">
        <v>119</v>
      </c>
    </row>
    <row r="129" spans="2:5" x14ac:dyDescent="0.15">
      <c r="B129" s="22">
        <v>3.5399999999999801</v>
      </c>
      <c r="C129" s="22">
        <v>12374.108631933002</v>
      </c>
      <c r="D129" s="43">
        <f t="shared" si="1"/>
        <v>43804.344557042583</v>
      </c>
      <c r="E129" s="44">
        <v>120</v>
      </c>
    </row>
    <row r="130" spans="2:5" x14ac:dyDescent="0.15">
      <c r="B130" s="22">
        <v>3.5499999999999798</v>
      </c>
      <c r="C130" s="22">
        <v>13354.545442587158</v>
      </c>
      <c r="D130" s="43">
        <f t="shared" si="1"/>
        <v>47408.636321184138</v>
      </c>
      <c r="E130" s="44">
        <v>121</v>
      </c>
    </row>
    <row r="131" spans="2:5" x14ac:dyDescent="0.15">
      <c r="B131" s="22">
        <v>3.5599999999999801</v>
      </c>
      <c r="C131" s="22">
        <v>13418.588697534125</v>
      </c>
      <c r="D131" s="43">
        <f t="shared" si="1"/>
        <v>47770.175763221217</v>
      </c>
      <c r="E131" s="44">
        <v>122</v>
      </c>
    </row>
    <row r="132" spans="2:5" x14ac:dyDescent="0.15">
      <c r="B132" s="22">
        <v>3.5699999999999799</v>
      </c>
      <c r="C132" s="22">
        <v>13652.657022920461</v>
      </c>
      <c r="D132" s="43">
        <f t="shared" si="1"/>
        <v>48739.985571825768</v>
      </c>
      <c r="E132" s="44">
        <v>123</v>
      </c>
    </row>
    <row r="133" spans="2:5" x14ac:dyDescent="0.15">
      <c r="B133" s="22">
        <v>3.5799999999999801</v>
      </c>
      <c r="C133" s="22">
        <v>13718.505849774401</v>
      </c>
      <c r="D133" s="43">
        <f t="shared" si="1"/>
        <v>49112.250942192084</v>
      </c>
      <c r="E133" s="44">
        <v>124</v>
      </c>
    </row>
    <row r="134" spans="2:5" x14ac:dyDescent="0.15">
      <c r="B134" s="22">
        <v>3.5899999999999799</v>
      </c>
      <c r="C134" s="22">
        <v>14673.692137258126</v>
      </c>
      <c r="D134" s="43">
        <f t="shared" si="1"/>
        <v>52678.554772756375</v>
      </c>
      <c r="E134" s="44">
        <v>125</v>
      </c>
    </row>
    <row r="135" spans="2:5" x14ac:dyDescent="0.15">
      <c r="B135" s="22">
        <v>3.5999999999999801</v>
      </c>
      <c r="C135" s="22">
        <v>14741.36983185311</v>
      </c>
      <c r="D135" s="43">
        <f t="shared" si="1"/>
        <v>53068.931394670901</v>
      </c>
      <c r="E135" s="44">
        <v>126</v>
      </c>
    </row>
    <row r="136" spans="2:5" x14ac:dyDescent="0.15">
      <c r="B136" s="22">
        <v>3.6099999999999799</v>
      </c>
      <c r="C136" s="22">
        <v>14985.750228069197</v>
      </c>
      <c r="D136" s="43">
        <f t="shared" si="1"/>
        <v>54098.558323329496</v>
      </c>
      <c r="E136" s="44">
        <v>127</v>
      </c>
    </row>
    <row r="137" spans="2:5" x14ac:dyDescent="0.15">
      <c r="B137" s="22">
        <v>3.6199999999999801</v>
      </c>
      <c r="C137" s="22">
        <v>15055.28001396549</v>
      </c>
      <c r="D137" s="43">
        <f t="shared" si="1"/>
        <v>54500.113650554777</v>
      </c>
      <c r="E137" s="44">
        <v>128</v>
      </c>
    </row>
    <row r="138" spans="2:5" x14ac:dyDescent="0.15">
      <c r="B138" s="22">
        <v>3.6299999999999799</v>
      </c>
      <c r="C138" s="22">
        <v>15304.910184348209</v>
      </c>
      <c r="D138" s="43">
        <f t="shared" si="1"/>
        <v>55556.823969183693</v>
      </c>
      <c r="E138" s="44">
        <v>129</v>
      </c>
    </row>
    <row r="139" spans="2:5" x14ac:dyDescent="0.15">
      <c r="B139" s="22">
        <v>3.6399999999999801</v>
      </c>
      <c r="C139" s="22">
        <v>15376.315214132956</v>
      </c>
      <c r="D139" s="43">
        <f t="shared" ref="D139:D202" si="2">C139*B139</f>
        <v>55969.787379443653</v>
      </c>
      <c r="E139" s="44">
        <v>130</v>
      </c>
    </row>
    <row r="140" spans="2:5" x14ac:dyDescent="0.15">
      <c r="B140" s="22">
        <v>3.6499999999999799</v>
      </c>
      <c r="C140" s="22">
        <v>16488.248826893992</v>
      </c>
      <c r="D140" s="43">
        <f t="shared" si="2"/>
        <v>60182.108218162743</v>
      </c>
      <c r="E140" s="44">
        <v>131</v>
      </c>
    </row>
    <row r="141" spans="2:5" x14ac:dyDescent="0.15">
      <c r="B141" s="22">
        <v>3.6599999999999802</v>
      </c>
      <c r="C141" s="22">
        <v>16561.552183440352</v>
      </c>
      <c r="D141" s="43">
        <f t="shared" si="2"/>
        <v>60615.280991391359</v>
      </c>
      <c r="E141" s="44">
        <v>132</v>
      </c>
    </row>
    <row r="142" spans="2:5" x14ac:dyDescent="0.15">
      <c r="B142" s="22">
        <v>3.6699999999999799</v>
      </c>
      <c r="C142" s="22">
        <v>16821.868471905709</v>
      </c>
      <c r="D142" s="43">
        <f t="shared" si="2"/>
        <v>61736.257291893613</v>
      </c>
      <c r="E142" s="44">
        <v>133</v>
      </c>
    </row>
    <row r="143" spans="2:5" x14ac:dyDescent="0.15">
      <c r="B143" s="22">
        <v>3.67999999999997</v>
      </c>
      <c r="C143" s="22">
        <v>16897.093169592361</v>
      </c>
      <c r="D143" s="43">
        <f t="shared" si="2"/>
        <v>62181.30286409938</v>
      </c>
      <c r="E143" s="44">
        <v>134</v>
      </c>
    </row>
    <row r="144" spans="2:5" x14ac:dyDescent="0.15">
      <c r="B144" s="22">
        <v>3.6899999999999702</v>
      </c>
      <c r="C144" s="22">
        <v>17162.845448041837</v>
      </c>
      <c r="D144" s="43">
        <f t="shared" si="2"/>
        <v>63330.899703273863</v>
      </c>
      <c r="E144" s="44">
        <v>135</v>
      </c>
    </row>
    <row r="145" spans="2:5" x14ac:dyDescent="0.15">
      <c r="B145" s="22">
        <v>3.69999999999997</v>
      </c>
      <c r="C145" s="22">
        <v>17240.01443393455</v>
      </c>
      <c r="D145" s="43">
        <f t="shared" si="2"/>
        <v>63788.053405557315</v>
      </c>
      <c r="E145" s="44">
        <v>136</v>
      </c>
    </row>
    <row r="146" spans="2:5" x14ac:dyDescent="0.15">
      <c r="B146" s="22">
        <v>3.7099999999999702</v>
      </c>
      <c r="C146" s="22">
        <v>17511.264425256311</v>
      </c>
      <c r="D146" s="43">
        <f t="shared" si="2"/>
        <v>64966.791017700394</v>
      </c>
      <c r="E146" s="44">
        <v>137</v>
      </c>
    </row>
    <row r="147" spans="2:5" x14ac:dyDescent="0.15">
      <c r="B147" s="22">
        <v>3.71999999999997</v>
      </c>
      <c r="C147" s="22">
        <v>17590.400580253299</v>
      </c>
      <c r="D147" s="43">
        <f t="shared" si="2"/>
        <v>65436.290158541742</v>
      </c>
      <c r="E147" s="44">
        <v>138</v>
      </c>
    </row>
    <row r="148" spans="2:5" x14ac:dyDescent="0.15">
      <c r="B148" s="22">
        <v>3.7299999999999698</v>
      </c>
      <c r="C148" s="22">
        <v>17867.209837561462</v>
      </c>
      <c r="D148" s="43">
        <f t="shared" si="2"/>
        <v>66644.692694103709</v>
      </c>
      <c r="E148" s="44">
        <v>139</v>
      </c>
    </row>
    <row r="149" spans="2:5" x14ac:dyDescent="0.15">
      <c r="B149" s="22">
        <v>3.73999999999997</v>
      </c>
      <c r="C149" s="22">
        <v>18747.63738746426</v>
      </c>
      <c r="D149" s="43">
        <f t="shared" si="2"/>
        <v>70116.163829115772</v>
      </c>
      <c r="E149" s="44">
        <v>140</v>
      </c>
    </row>
    <row r="150" spans="2:5" x14ac:dyDescent="0.15">
      <c r="B150" s="22">
        <v>3.7499999999999698</v>
      </c>
      <c r="C150" s="22">
        <v>20007.500452161126</v>
      </c>
      <c r="D150" s="43">
        <f t="shared" si="2"/>
        <v>75028.126695603612</v>
      </c>
      <c r="E150" s="44">
        <v>141</v>
      </c>
    </row>
    <row r="151" spans="2:5" x14ac:dyDescent="0.15">
      <c r="B151" s="22">
        <v>3.75999999999997</v>
      </c>
      <c r="C151" s="22">
        <v>20090.63932891114</v>
      </c>
      <c r="D151" s="43">
        <f t="shared" si="2"/>
        <v>75540.803876705279</v>
      </c>
      <c r="E151" s="44">
        <v>142</v>
      </c>
    </row>
    <row r="152" spans="2:5" x14ac:dyDescent="0.15">
      <c r="B152" s="22">
        <v>3.7699999999999698</v>
      </c>
      <c r="C152" s="22">
        <v>20387.249290010259</v>
      </c>
      <c r="D152" s="43">
        <f t="shared" si="2"/>
        <v>76859.929823338054</v>
      </c>
      <c r="E152" s="44">
        <v>143</v>
      </c>
    </row>
    <row r="153" spans="2:5" x14ac:dyDescent="0.15">
      <c r="B153" s="22">
        <v>3.7799999999999701</v>
      </c>
      <c r="C153" s="22">
        <v>20472.42359249583</v>
      </c>
      <c r="D153" s="43">
        <f t="shared" si="2"/>
        <v>77385.761179633628</v>
      </c>
      <c r="E153" s="44">
        <v>144</v>
      </c>
    </row>
    <row r="154" spans="2:5" x14ac:dyDescent="0.15">
      <c r="B154" s="22">
        <v>3.7899999999999698</v>
      </c>
      <c r="C154" s="22">
        <v>20774.776487155643</v>
      </c>
      <c r="D154" s="43">
        <f t="shared" si="2"/>
        <v>78736.402886319265</v>
      </c>
      <c r="E154" s="44">
        <v>145</v>
      </c>
    </row>
    <row r="155" spans="2:5" x14ac:dyDescent="0.15">
      <c r="B155" s="22">
        <v>3.7999999999999701</v>
      </c>
      <c r="C155" s="22">
        <v>20862.008842386331</v>
      </c>
      <c r="D155" s="43">
        <f t="shared" si="2"/>
        <v>79275.633601067428</v>
      </c>
      <c r="E155" s="44">
        <v>146</v>
      </c>
    </row>
    <row r="156" spans="2:5" x14ac:dyDescent="0.15">
      <c r="B156" s="22">
        <v>3.8099999999999699</v>
      </c>
      <c r="C156" s="22">
        <v>21170.165571122689</v>
      </c>
      <c r="D156" s="43">
        <f t="shared" si="2"/>
        <v>80658.330825976809</v>
      </c>
      <c r="E156" s="44">
        <v>147</v>
      </c>
    </row>
    <row r="157" spans="2:5" x14ac:dyDescent="0.15">
      <c r="B157" s="22">
        <v>3.8199999999999701</v>
      </c>
      <c r="C157" s="22">
        <v>21259.478545175487</v>
      </c>
      <c r="D157" s="43">
        <f t="shared" si="2"/>
        <v>81211.20804256972</v>
      </c>
      <c r="E157" s="44">
        <v>148</v>
      </c>
    </row>
    <row r="158" spans="2:5" x14ac:dyDescent="0.15">
      <c r="B158" s="22">
        <v>3.8299999999999699</v>
      </c>
      <c r="C158" s="22">
        <v>21573.499851611348</v>
      </c>
      <c r="D158" s="43">
        <f t="shared" si="2"/>
        <v>82626.504431670808</v>
      </c>
      <c r="E158" s="44">
        <v>149</v>
      </c>
    </row>
    <row r="159" spans="2:5" x14ac:dyDescent="0.15">
      <c r="B159" s="22">
        <v>3.8399999999999701</v>
      </c>
      <c r="C159" s="22">
        <v>21695.832033399285</v>
      </c>
      <c r="D159" s="43">
        <f t="shared" si="2"/>
        <v>83311.995008252605</v>
      </c>
      <c r="E159" s="44">
        <v>150</v>
      </c>
    </row>
    <row r="160" spans="2:5" x14ac:dyDescent="0.15">
      <c r="B160" s="22">
        <v>3.8499999999999699</v>
      </c>
      <c r="C160" s="22">
        <v>23102.951348676619</v>
      </c>
      <c r="D160" s="43">
        <f t="shared" si="2"/>
        <v>88946.362692404291</v>
      </c>
      <c r="E160" s="44">
        <v>151</v>
      </c>
    </row>
    <row r="161" spans="2:5" x14ac:dyDescent="0.15">
      <c r="B161" s="22">
        <v>3.8599999999999701</v>
      </c>
      <c r="C161" s="22">
        <v>23196.493019637317</v>
      </c>
      <c r="D161" s="43">
        <f t="shared" si="2"/>
        <v>89538.463055799351</v>
      </c>
      <c r="E161" s="44">
        <v>152</v>
      </c>
    </row>
    <row r="162" spans="2:5" x14ac:dyDescent="0.15">
      <c r="B162" s="22">
        <v>3.8699999999999699</v>
      </c>
      <c r="C162" s="22">
        <v>23522.42509653392</v>
      </c>
      <c r="D162" s="43">
        <f t="shared" si="2"/>
        <v>91031.785123585563</v>
      </c>
      <c r="E162" s="44">
        <v>153</v>
      </c>
    </row>
    <row r="163" spans="2:5" x14ac:dyDescent="0.15">
      <c r="B163" s="22">
        <v>3.8799999999999701</v>
      </c>
      <c r="C163" s="22">
        <v>23618.114728398607</v>
      </c>
      <c r="D163" s="43">
        <f t="shared" si="2"/>
        <v>91638.285146185881</v>
      </c>
      <c r="E163" s="44">
        <v>154</v>
      </c>
    </row>
    <row r="164" spans="2:5" x14ac:dyDescent="0.15">
      <c r="B164" s="22">
        <v>3.8899999999999699</v>
      </c>
      <c r="C164" s="22">
        <v>23950.092695846011</v>
      </c>
      <c r="D164" s="43">
        <f t="shared" si="2"/>
        <v>93165.860586840266</v>
      </c>
      <c r="E164" s="44">
        <v>155</v>
      </c>
    </row>
    <row r="165" spans="2:5" x14ac:dyDescent="0.15">
      <c r="B165" s="22">
        <v>3.8999999999999702</v>
      </c>
      <c r="C165" s="22">
        <v>24047.95262027745</v>
      </c>
      <c r="D165" s="43">
        <f t="shared" si="2"/>
        <v>93787.015219081339</v>
      </c>
      <c r="E165" s="44">
        <v>156</v>
      </c>
    </row>
    <row r="166" spans="2:5" x14ac:dyDescent="0.15">
      <c r="B166" s="22">
        <v>3.9099999999999699</v>
      </c>
      <c r="C166" s="22">
        <v>24386.036617357197</v>
      </c>
      <c r="D166" s="43">
        <f t="shared" si="2"/>
        <v>95349.403173865911</v>
      </c>
      <c r="E166" s="44">
        <v>157</v>
      </c>
    </row>
    <row r="167" spans="2:5" x14ac:dyDescent="0.15">
      <c r="B167" s="22">
        <v>3.9199999999999702</v>
      </c>
      <c r="C167" s="22">
        <v>24486.089109616903</v>
      </c>
      <c r="D167" s="43">
        <f t="shared" si="2"/>
        <v>95985.469309697524</v>
      </c>
      <c r="E167" s="44">
        <v>158</v>
      </c>
    </row>
    <row r="168" spans="2:5" x14ac:dyDescent="0.15">
      <c r="B168" s="22">
        <v>3.92999999999997</v>
      </c>
      <c r="C168" s="22">
        <v>24830.339129731314</v>
      </c>
      <c r="D168" s="43">
        <f t="shared" si="2"/>
        <v>97583.232779843311</v>
      </c>
      <c r="E168" s="44">
        <v>159</v>
      </c>
    </row>
    <row r="169" spans="2:5" x14ac:dyDescent="0.15">
      <c r="B169" s="22">
        <v>3.9399999999999702</v>
      </c>
      <c r="C169" s="22">
        <v>24932.606409513199</v>
      </c>
      <c r="D169" s="43">
        <f t="shared" si="2"/>
        <v>98234.469253481264</v>
      </c>
      <c r="E169" s="44">
        <v>160</v>
      </c>
    </row>
    <row r="170" spans="2:5" x14ac:dyDescent="0.15">
      <c r="B170" s="22">
        <v>3.94999999999997</v>
      </c>
      <c r="C170" s="22">
        <v>26486.207663384313</v>
      </c>
      <c r="D170" s="43">
        <f t="shared" si="2"/>
        <v>104620.52027036724</v>
      </c>
      <c r="E170" s="44">
        <v>161</v>
      </c>
    </row>
    <row r="171" spans="2:5" x14ac:dyDescent="0.15">
      <c r="B171" s="22">
        <v>3.9599999999999702</v>
      </c>
      <c r="C171" s="22">
        <v>26590.711895626315</v>
      </c>
      <c r="D171" s="43">
        <f t="shared" si="2"/>
        <v>105299.21910667942</v>
      </c>
      <c r="E171" s="44">
        <v>162</v>
      </c>
    </row>
    <row r="172" spans="2:5" x14ac:dyDescent="0.15">
      <c r="B172" s="22">
        <v>3.96999999999997</v>
      </c>
      <c r="C172" s="22">
        <v>26938.975191577472</v>
      </c>
      <c r="D172" s="43">
        <f t="shared" si="2"/>
        <v>106947.73151056176</v>
      </c>
      <c r="E172" s="44">
        <v>163</v>
      </c>
    </row>
    <row r="173" spans="2:5" x14ac:dyDescent="0.15">
      <c r="B173" s="22">
        <v>3.9799999999999698</v>
      </c>
      <c r="C173" s="22">
        <v>27045.738487251903</v>
      </c>
      <c r="D173" s="43">
        <f t="shared" si="2"/>
        <v>107642.03917926176</v>
      </c>
      <c r="E173" s="44">
        <v>164</v>
      </c>
    </row>
    <row r="174" spans="2:5" x14ac:dyDescent="0.15">
      <c r="B174" s="22">
        <v>3.98999999999997</v>
      </c>
      <c r="C174" s="22">
        <v>27400.346932804299</v>
      </c>
      <c r="D174" s="43">
        <f t="shared" si="2"/>
        <v>109327.38426188834</v>
      </c>
      <c r="E174" s="44">
        <v>165</v>
      </c>
    </row>
    <row r="175" spans="2:5" x14ac:dyDescent="0.15">
      <c r="B175" s="22">
        <v>3.9999999999999698</v>
      </c>
      <c r="C175" s="22">
        <v>27509.391349687783</v>
      </c>
      <c r="D175" s="43">
        <f t="shared" si="2"/>
        <v>110037.5653987503</v>
      </c>
      <c r="E175" s="44">
        <v>166</v>
      </c>
    </row>
    <row r="176" spans="2:5" x14ac:dyDescent="0.15">
      <c r="B176" s="22">
        <v>4.0099999999999696</v>
      </c>
      <c r="C176" s="22">
        <v>27870.404375705741</v>
      </c>
      <c r="D176" s="43">
        <f t="shared" si="2"/>
        <v>111760.32154657917</v>
      </c>
      <c r="E176" s="44">
        <v>167</v>
      </c>
    </row>
    <row r="177" spans="2:5" x14ac:dyDescent="0.15">
      <c r="B177" s="22">
        <v>4.0199999999999703</v>
      </c>
      <c r="C177" s="22">
        <v>27981.751919129463</v>
      </c>
      <c r="D177" s="43">
        <f t="shared" si="2"/>
        <v>112486.64271489962</v>
      </c>
      <c r="E177" s="44">
        <v>168</v>
      </c>
    </row>
    <row r="178" spans="2:5" x14ac:dyDescent="0.15">
      <c r="B178" s="22">
        <v>4.0299999999999701</v>
      </c>
      <c r="C178" s="22">
        <v>28349.228820637749</v>
      </c>
      <c r="D178" s="43">
        <f t="shared" si="2"/>
        <v>114247.39214716927</v>
      </c>
      <c r="E178" s="44">
        <v>169</v>
      </c>
    </row>
    <row r="179" spans="2:5" x14ac:dyDescent="0.15">
      <c r="B179" s="22">
        <v>4.0399999999999698</v>
      </c>
      <c r="C179" s="22">
        <v>28462.901444218704</v>
      </c>
      <c r="D179" s="43">
        <f t="shared" si="2"/>
        <v>114990.1218346427</v>
      </c>
      <c r="E179" s="44">
        <v>170</v>
      </c>
    </row>
    <row r="180" spans="2:5" x14ac:dyDescent="0.15">
      <c r="B180" s="22">
        <v>4.0499999999999696</v>
      </c>
      <c r="C180" s="22">
        <v>30179.112859079367</v>
      </c>
      <c r="D180" s="43">
        <f t="shared" si="2"/>
        <v>122225.40707927052</v>
      </c>
      <c r="E180" s="44">
        <v>171</v>
      </c>
    </row>
    <row r="181" spans="2:5" x14ac:dyDescent="0.15">
      <c r="B181" s="22">
        <v>4.0599999999999703</v>
      </c>
      <c r="C181" s="22">
        <v>30295.132465433373</v>
      </c>
      <c r="D181" s="43">
        <f t="shared" si="2"/>
        <v>122998.23780965859</v>
      </c>
      <c r="E181" s="44">
        <v>172</v>
      </c>
    </row>
    <row r="182" spans="2:5" x14ac:dyDescent="0.15">
      <c r="B182" s="22">
        <v>4.0699999999999701</v>
      </c>
      <c r="C182" s="22">
        <v>30675.714468715654</v>
      </c>
      <c r="D182" s="43">
        <f t="shared" si="2"/>
        <v>124850.1578876718</v>
      </c>
      <c r="E182" s="44">
        <v>173</v>
      </c>
    </row>
    <row r="183" spans="2:5" x14ac:dyDescent="0.15">
      <c r="B183" s="22">
        <v>4.0799999999999699</v>
      </c>
      <c r="C183" s="22">
        <v>30794.102910152666</v>
      </c>
      <c r="D183" s="43">
        <f t="shared" si="2"/>
        <v>125639.93987342194</v>
      </c>
      <c r="E183" s="44">
        <v>174</v>
      </c>
    </row>
    <row r="184" spans="2:5" x14ac:dyDescent="0.15">
      <c r="B184" s="22">
        <v>4.0899999999999697</v>
      </c>
      <c r="C184" s="22">
        <v>31181.325876986139</v>
      </c>
      <c r="D184" s="43">
        <f t="shared" si="2"/>
        <v>127531.62283687237</v>
      </c>
      <c r="E184" s="44">
        <v>175</v>
      </c>
    </row>
    <row r="185" spans="2:5" x14ac:dyDescent="0.15">
      <c r="B185" s="22">
        <v>4.0999999999999703</v>
      </c>
      <c r="C185" s="22">
        <v>31302.104956188585</v>
      </c>
      <c r="D185" s="43">
        <f t="shared" si="2"/>
        <v>128338.63032037226</v>
      </c>
      <c r="E185" s="44">
        <v>176</v>
      </c>
    </row>
    <row r="186" spans="2:5" x14ac:dyDescent="0.15">
      <c r="B186" s="22">
        <v>4.1099999999999701</v>
      </c>
      <c r="C186" s="22">
        <v>31696.027656049497</v>
      </c>
      <c r="D186" s="43">
        <f t="shared" si="2"/>
        <v>130270.67366636249</v>
      </c>
      <c r="E186" s="44">
        <v>177</v>
      </c>
    </row>
    <row r="187" spans="2:5" x14ac:dyDescent="0.15">
      <c r="B187" s="22">
        <v>4.1199999999999699</v>
      </c>
      <c r="C187" s="22">
        <v>31819.21912673417</v>
      </c>
      <c r="D187" s="43">
        <f t="shared" si="2"/>
        <v>131095.18280214383</v>
      </c>
      <c r="E187" s="44">
        <v>178</v>
      </c>
    </row>
    <row r="188" spans="2:5" x14ac:dyDescent="0.15">
      <c r="B188" s="22">
        <v>4.1299999999999697</v>
      </c>
      <c r="C188" s="22">
        <v>32219.900201954966</v>
      </c>
      <c r="D188" s="43">
        <f t="shared" si="2"/>
        <v>133068.18783407303</v>
      </c>
      <c r="E188" s="44">
        <v>179</v>
      </c>
    </row>
    <row r="189" spans="2:5" x14ac:dyDescent="0.15">
      <c r="B189" s="22">
        <v>4.1399999999999704</v>
      </c>
      <c r="C189" s="22">
        <v>32345.525769519063</v>
      </c>
      <c r="D189" s="43">
        <f t="shared" si="2"/>
        <v>133910.47668580795</v>
      </c>
      <c r="E189" s="44">
        <v>180</v>
      </c>
    </row>
    <row r="190" spans="2:5" x14ac:dyDescent="0.15">
      <c r="B190" s="22">
        <v>4.1499999999999604</v>
      </c>
      <c r="C190" s="22">
        <v>34231.889956221428</v>
      </c>
      <c r="D190" s="43">
        <f t="shared" si="2"/>
        <v>142062.34331831758</v>
      </c>
      <c r="E190" s="44">
        <v>181</v>
      </c>
    </row>
    <row r="191" spans="2:5" x14ac:dyDescent="0.15">
      <c r="B191" s="22">
        <v>4.1599999999999602</v>
      </c>
      <c r="C191" s="22">
        <v>34359.971278373305</v>
      </c>
      <c r="D191" s="43">
        <f t="shared" si="2"/>
        <v>142937.48051803157</v>
      </c>
      <c r="E191" s="44">
        <v>182</v>
      </c>
    </row>
    <row r="192" spans="2:5" x14ac:dyDescent="0.15">
      <c r="B192" s="22">
        <v>4.16999999999996</v>
      </c>
      <c r="C192" s="22">
        <v>34774.344530792005</v>
      </c>
      <c r="D192" s="43">
        <f t="shared" si="2"/>
        <v>145009.01669340127</v>
      </c>
      <c r="E192" s="44">
        <v>183</v>
      </c>
    </row>
    <row r="193" spans="2:5" x14ac:dyDescent="0.15">
      <c r="B193" s="22">
        <v>4.1799999999999597</v>
      </c>
      <c r="C193" s="22">
        <v>34904.90321816707</v>
      </c>
      <c r="D193" s="43">
        <f t="shared" si="2"/>
        <v>145902.49545193693</v>
      </c>
      <c r="E193" s="44">
        <v>184</v>
      </c>
    </row>
    <row r="194" spans="2:5" x14ac:dyDescent="0.15">
      <c r="B194" s="22">
        <v>4.1899999999999604</v>
      </c>
      <c r="C194" s="22">
        <v>36194.491585420386</v>
      </c>
      <c r="D194" s="43">
        <f t="shared" si="2"/>
        <v>151654.91974290999</v>
      </c>
      <c r="E194" s="44">
        <v>185</v>
      </c>
    </row>
    <row r="195" spans="2:5" x14ac:dyDescent="0.15">
      <c r="B195" s="22">
        <v>4.1999999999999602</v>
      </c>
      <c r="C195" s="22">
        <v>36327.549202182723</v>
      </c>
      <c r="D195" s="43">
        <f t="shared" si="2"/>
        <v>152575.70664916598</v>
      </c>
      <c r="E195" s="44">
        <v>186</v>
      </c>
    </row>
    <row r="196" spans="2:5" x14ac:dyDescent="0.15">
      <c r="B196" s="22">
        <v>4.20999999999996</v>
      </c>
      <c r="C196" s="22">
        <v>36755.847715172815</v>
      </c>
      <c r="D196" s="43">
        <f t="shared" si="2"/>
        <v>154742.11888087608</v>
      </c>
      <c r="E196" s="44">
        <v>187</v>
      </c>
    </row>
    <row r="197" spans="2:5" x14ac:dyDescent="0.15">
      <c r="B197" s="22">
        <v>4.2199999999999598</v>
      </c>
      <c r="C197" s="22">
        <v>36891.425779603007</v>
      </c>
      <c r="D197" s="43">
        <f t="shared" si="2"/>
        <v>155681.81678992321</v>
      </c>
      <c r="E197" s="44">
        <v>188</v>
      </c>
    </row>
    <row r="198" spans="2:5" x14ac:dyDescent="0.15">
      <c r="B198" s="22">
        <v>4.2299999999999596</v>
      </c>
      <c r="C198" s="22">
        <v>37326.774027836975</v>
      </c>
      <c r="D198" s="43">
        <f t="shared" si="2"/>
        <v>157892.25413774888</v>
      </c>
      <c r="E198" s="44">
        <v>189</v>
      </c>
    </row>
    <row r="199" spans="2:5" x14ac:dyDescent="0.15">
      <c r="B199" s="22">
        <v>4.2399999999999602</v>
      </c>
      <c r="C199" s="22">
        <v>37464.894012906509</v>
      </c>
      <c r="D199" s="43">
        <f t="shared" si="2"/>
        <v>158851.15061472211</v>
      </c>
      <c r="E199" s="44">
        <v>190</v>
      </c>
    </row>
    <row r="200" spans="2:5" x14ac:dyDescent="0.15">
      <c r="B200" s="22">
        <v>4.24999999999996</v>
      </c>
      <c r="C200" s="22">
        <v>39528.871788133823</v>
      </c>
      <c r="D200" s="43">
        <f t="shared" si="2"/>
        <v>167997.70509956716</v>
      </c>
      <c r="E200" s="44">
        <v>191</v>
      </c>
    </row>
    <row r="201" spans="2:5" x14ac:dyDescent="0.15">
      <c r="B201" s="22">
        <v>4.2599999999999598</v>
      </c>
      <c r="C201" s="22">
        <v>39669.555122066573</v>
      </c>
      <c r="D201" s="43">
        <f t="shared" si="2"/>
        <v>168992.304820002</v>
      </c>
      <c r="E201" s="44">
        <v>192</v>
      </c>
    </row>
    <row r="202" spans="2:5" x14ac:dyDescent="0.15">
      <c r="B202" s="22">
        <v>4.2699999999999596</v>
      </c>
      <c r="C202" s="22">
        <v>40119.176460848837</v>
      </c>
      <c r="D202" s="43">
        <f t="shared" si="2"/>
        <v>171308.88348782292</v>
      </c>
      <c r="E202" s="44">
        <v>193</v>
      </c>
    </row>
    <row r="203" spans="2:5" x14ac:dyDescent="0.15">
      <c r="B203" s="22">
        <v>4.2799999999999603</v>
      </c>
      <c r="C203" s="22">
        <v>40262.444527670021</v>
      </c>
      <c r="D203" s="43">
        <f t="shared" ref="D203:D259" si="3">C203*B203</f>
        <v>172323.2625784261</v>
      </c>
      <c r="E203" s="44">
        <v>194</v>
      </c>
    </row>
    <row r="204" spans="2:5" x14ac:dyDescent="0.15">
      <c r="B204" s="22">
        <v>4.2899999999999601</v>
      </c>
      <c r="C204" s="22">
        <v>40719.288990036446</v>
      </c>
      <c r="D204" s="43">
        <f t="shared" si="3"/>
        <v>174685.74976725472</v>
      </c>
      <c r="E204" s="44">
        <v>195</v>
      </c>
    </row>
    <row r="205" spans="2:5" x14ac:dyDescent="0.15">
      <c r="B205" s="22">
        <v>4.2999999999999599</v>
      </c>
      <c r="C205" s="22">
        <v>40865.163130109438</v>
      </c>
      <c r="D205" s="43">
        <f t="shared" si="3"/>
        <v>175720.20145946895</v>
      </c>
      <c r="E205" s="44">
        <v>196</v>
      </c>
    </row>
    <row r="206" spans="2:5" x14ac:dyDescent="0.15">
      <c r="B206" s="22">
        <v>4.3099999999999596</v>
      </c>
      <c r="C206" s="22">
        <v>41329.288282728274</v>
      </c>
      <c r="D206" s="43">
        <f t="shared" si="3"/>
        <v>178129.23249855719</v>
      </c>
      <c r="E206" s="44">
        <v>197</v>
      </c>
    </row>
    <row r="207" spans="2:5" x14ac:dyDescent="0.15">
      <c r="B207" s="22">
        <v>4.3199999999999603</v>
      </c>
      <c r="C207" s="22">
        <v>41477.789793279728</v>
      </c>
      <c r="D207" s="43">
        <f t="shared" si="3"/>
        <v>179184.05190696678</v>
      </c>
      <c r="E207" s="44">
        <v>198</v>
      </c>
    </row>
    <row r="208" spans="2:5" x14ac:dyDescent="0.15">
      <c r="B208" s="22">
        <v>4.3299999999999601</v>
      </c>
      <c r="C208" s="22">
        <v>41949.25309032826</v>
      </c>
      <c r="D208" s="43">
        <f t="shared" si="3"/>
        <v>181640.2658811197</v>
      </c>
      <c r="E208" s="44">
        <v>199</v>
      </c>
    </row>
    <row r="209" spans="2:5" x14ac:dyDescent="0.15">
      <c r="B209" s="22">
        <v>4.3399999999999599</v>
      </c>
      <c r="C209" s="22">
        <v>43082.86109577318</v>
      </c>
      <c r="D209" s="43">
        <f t="shared" si="3"/>
        <v>186979.61715565386</v>
      </c>
      <c r="E209" s="44">
        <v>200</v>
      </c>
    </row>
    <row r="210" spans="2:5" x14ac:dyDescent="0.15">
      <c r="B210" s="22">
        <v>4.3499999999999597</v>
      </c>
      <c r="C210" s="22">
        <v>45323.338314934845</v>
      </c>
      <c r="D210" s="43">
        <f t="shared" si="3"/>
        <v>197156.52166996474</v>
      </c>
      <c r="E210" s="44">
        <v>201</v>
      </c>
    </row>
    <row r="211" spans="2:5" x14ac:dyDescent="0.15">
      <c r="B211" s="22">
        <v>4.3599999999999604</v>
      </c>
      <c r="C211" s="22">
        <v>45477.158288133716</v>
      </c>
      <c r="D211" s="43">
        <f t="shared" si="3"/>
        <v>198280.4101362612</v>
      </c>
      <c r="E211" s="44">
        <v>202</v>
      </c>
    </row>
    <row r="212" spans="2:5" x14ac:dyDescent="0.15">
      <c r="B212" s="22">
        <v>4.3699999999999601</v>
      </c>
      <c r="C212" s="22">
        <v>45954.971615048249</v>
      </c>
      <c r="D212" s="43">
        <f t="shared" si="3"/>
        <v>200823.22595775902</v>
      </c>
      <c r="E212" s="44">
        <v>203</v>
      </c>
    </row>
    <row r="213" spans="2:5" x14ac:dyDescent="0.15">
      <c r="B213" s="22">
        <v>4.3799999999999599</v>
      </c>
      <c r="C213" s="22">
        <v>46111.482596667433</v>
      </c>
      <c r="D213" s="43">
        <f t="shared" si="3"/>
        <v>201968.2937734015</v>
      </c>
      <c r="E213" s="44">
        <v>204</v>
      </c>
    </row>
    <row r="214" spans="2:5" x14ac:dyDescent="0.15">
      <c r="B214" s="22">
        <v>4.3899999999999597</v>
      </c>
      <c r="C214" s="22">
        <v>46596.805768431244</v>
      </c>
      <c r="D214" s="43">
        <f t="shared" si="3"/>
        <v>204559.97732341129</v>
      </c>
      <c r="E214" s="44">
        <v>205</v>
      </c>
    </row>
    <row r="215" spans="2:5" x14ac:dyDescent="0.15">
      <c r="B215" s="22">
        <v>4.3999999999999604</v>
      </c>
      <c r="C215" s="22">
        <v>46756.028888178975</v>
      </c>
      <c r="D215" s="43">
        <f t="shared" si="3"/>
        <v>205726.52710798563</v>
      </c>
      <c r="E215" s="44">
        <v>206</v>
      </c>
    </row>
    <row r="216" spans="2:5" x14ac:dyDescent="0.15">
      <c r="B216" s="22">
        <v>4.4099999999999602</v>
      </c>
      <c r="C216" s="22">
        <v>47248.918921707365</v>
      </c>
      <c r="D216" s="43">
        <f t="shared" si="3"/>
        <v>208367.73244472759</v>
      </c>
      <c r="E216" s="44">
        <v>207</v>
      </c>
    </row>
    <row r="217" spans="2:5" x14ac:dyDescent="0.15">
      <c r="B217" s="22">
        <v>4.41999999999996</v>
      </c>
      <c r="C217" s="22">
        <v>47410.875268616794</v>
      </c>
      <c r="D217" s="43">
        <f t="shared" si="3"/>
        <v>209556.06868728434</v>
      </c>
      <c r="E217" s="44">
        <v>208</v>
      </c>
    </row>
    <row r="218" spans="2:5" x14ac:dyDescent="0.15">
      <c r="B218" s="22">
        <v>4.4299999999999597</v>
      </c>
      <c r="C218" s="22">
        <v>47911.389074556042</v>
      </c>
      <c r="D218" s="43">
        <f t="shared" si="3"/>
        <v>212247.45360028133</v>
      </c>
      <c r="E218" s="44">
        <v>209</v>
      </c>
    </row>
    <row r="219" spans="2:5" x14ac:dyDescent="0.15">
      <c r="B219" s="22">
        <v>4.4399999999999604</v>
      </c>
      <c r="C219" s="22">
        <v>48076.099697447091</v>
      </c>
      <c r="D219" s="43">
        <f t="shared" si="3"/>
        <v>213457.88265666319</v>
      </c>
      <c r="E219" s="44">
        <v>210</v>
      </c>
    </row>
    <row r="220" spans="2:5" x14ac:dyDescent="0.15">
      <c r="B220" s="22">
        <v>4.4499999999999602</v>
      </c>
      <c r="C220" s="22">
        <v>50508.886267537375</v>
      </c>
      <c r="D220" s="43">
        <f t="shared" si="3"/>
        <v>224764.54389053929</v>
      </c>
      <c r="E220" s="44">
        <v>211</v>
      </c>
    </row>
    <row r="221" spans="2:5" x14ac:dyDescent="0.15">
      <c r="B221" s="22">
        <v>4.45999999999996</v>
      </c>
      <c r="C221" s="22">
        <v>50676.372175469092</v>
      </c>
      <c r="D221" s="43">
        <f t="shared" si="3"/>
        <v>226016.61990259012</v>
      </c>
      <c r="E221" s="44">
        <v>212</v>
      </c>
    </row>
    <row r="222" spans="2:5" x14ac:dyDescent="0.15">
      <c r="B222" s="22">
        <v>4.4699999999999598</v>
      </c>
      <c r="C222" s="22">
        <v>51192.303838917731</v>
      </c>
      <c r="D222" s="43">
        <f t="shared" si="3"/>
        <v>228829.59815996021</v>
      </c>
      <c r="E222" s="44">
        <v>213</v>
      </c>
    </row>
    <row r="223" spans="2:5" x14ac:dyDescent="0.15">
      <c r="B223" s="22">
        <v>4.4799999999999596</v>
      </c>
      <c r="C223" s="22">
        <v>51362.586001631513</v>
      </c>
      <c r="D223" s="43">
        <f t="shared" si="3"/>
        <v>230104.38528730709</v>
      </c>
      <c r="E223" s="44">
        <v>214</v>
      </c>
    </row>
    <row r="224" spans="2:5" x14ac:dyDescent="0.15">
      <c r="B224" s="22">
        <v>4.4899999999999602</v>
      </c>
      <c r="C224" s="22">
        <v>51886.311543396587</v>
      </c>
      <c r="D224" s="43">
        <f t="shared" si="3"/>
        <v>232969.53882984861</v>
      </c>
      <c r="E224" s="44">
        <v>215</v>
      </c>
    </row>
    <row r="225" spans="2:5" x14ac:dyDescent="0.15">
      <c r="B225" s="22">
        <v>4.49999999999996</v>
      </c>
      <c r="C225" s="22">
        <v>52059.410891750478</v>
      </c>
      <c r="D225" s="43">
        <f t="shared" si="3"/>
        <v>234267.34901287509</v>
      </c>
      <c r="E225" s="44">
        <v>216</v>
      </c>
    </row>
    <row r="226" spans="2:5" x14ac:dyDescent="0.15">
      <c r="B226" s="22">
        <v>4.5099999999999598</v>
      </c>
      <c r="C226" s="22">
        <v>52590.98680886942</v>
      </c>
      <c r="D226" s="43">
        <f t="shared" si="3"/>
        <v>237185.35050799898</v>
      </c>
      <c r="E226" s="44">
        <v>217</v>
      </c>
    </row>
    <row r="227" spans="2:5" x14ac:dyDescent="0.15">
      <c r="B227" s="22">
        <v>4.5199999999999596</v>
      </c>
      <c r="C227" s="22">
        <v>52766.924235263752</v>
      </c>
      <c r="D227" s="43">
        <f t="shared" si="3"/>
        <v>238506.49754339003</v>
      </c>
      <c r="E227" s="44">
        <v>218</v>
      </c>
    </row>
    <row r="228" spans="2:5" x14ac:dyDescent="0.15">
      <c r="B228" s="22">
        <v>4.5299999999999603</v>
      </c>
      <c r="C228" s="22">
        <v>53306.406924127223</v>
      </c>
      <c r="D228" s="43">
        <f t="shared" si="3"/>
        <v>241478.02336629419</v>
      </c>
      <c r="E228" s="44">
        <v>219</v>
      </c>
    </row>
    <row r="229" spans="2:5" x14ac:dyDescent="0.15">
      <c r="B229" s="22">
        <v>4.5399999999999601</v>
      </c>
      <c r="C229" s="22">
        <v>53485.203282921779</v>
      </c>
      <c r="D229" s="43">
        <f t="shared" si="3"/>
        <v>242822.82290446275</v>
      </c>
      <c r="E229" s="44">
        <v>220</v>
      </c>
    </row>
    <row r="230" spans="2:5" x14ac:dyDescent="0.15">
      <c r="B230" s="22">
        <v>4.5499999999999599</v>
      </c>
      <c r="C230" s="22">
        <v>56109.044475095012</v>
      </c>
      <c r="D230" s="43">
        <f t="shared" si="3"/>
        <v>255296.15236168006</v>
      </c>
      <c r="E230" s="44">
        <v>221</v>
      </c>
    </row>
    <row r="231" spans="2:5" x14ac:dyDescent="0.15">
      <c r="B231" s="22">
        <v>4.5599999999999596</v>
      </c>
      <c r="C231" s="22">
        <v>56290.720583018177</v>
      </c>
      <c r="D231" s="43">
        <f t="shared" si="3"/>
        <v>256685.68585856061</v>
      </c>
      <c r="E231" s="44">
        <v>222</v>
      </c>
    </row>
    <row r="232" spans="2:5" x14ac:dyDescent="0.15">
      <c r="B232" s="22">
        <v>4.5699999999999603</v>
      </c>
      <c r="C232" s="22">
        <v>56837.687429216028</v>
      </c>
      <c r="D232" s="43">
        <f t="shared" si="3"/>
        <v>259748.231551515</v>
      </c>
      <c r="E232" s="44">
        <v>223</v>
      </c>
    </row>
    <row r="233" spans="2:5" x14ac:dyDescent="0.15">
      <c r="B233" s="22">
        <v>4.5799999999999601</v>
      </c>
      <c r="C233" s="22">
        <v>57022.26406576579</v>
      </c>
      <c r="D233" s="43">
        <f t="shared" si="3"/>
        <v>261161.96942120505</v>
      </c>
      <c r="E233" s="44">
        <v>224</v>
      </c>
    </row>
    <row r="234" spans="2:5" x14ac:dyDescent="0.15">
      <c r="B234" s="22">
        <v>4.5899999999999599</v>
      </c>
      <c r="C234" s="22">
        <v>57577.306279496981</v>
      </c>
      <c r="D234" s="43">
        <f t="shared" si="3"/>
        <v>264279.83582288882</v>
      </c>
      <c r="E234" s="44">
        <v>225</v>
      </c>
    </row>
    <row r="235" spans="2:5" x14ac:dyDescent="0.15">
      <c r="B235" s="22">
        <v>4.5999999999999597</v>
      </c>
      <c r="C235" s="22">
        <v>57764.804187334368</v>
      </c>
      <c r="D235" s="43">
        <f t="shared" si="3"/>
        <v>265718.09926173574</v>
      </c>
      <c r="E235" s="44">
        <v>226</v>
      </c>
    </row>
    <row r="236" spans="2:5" x14ac:dyDescent="0.15">
      <c r="B236" s="22">
        <v>4.6099999999999604</v>
      </c>
      <c r="C236" s="22">
        <v>58327.977772801314</v>
      </c>
      <c r="D236" s="43">
        <f t="shared" si="3"/>
        <v>268891.97753261175</v>
      </c>
      <c r="E236" s="44">
        <v>227</v>
      </c>
    </row>
    <row r="237" spans="2:5" x14ac:dyDescent="0.15">
      <c r="B237" s="22">
        <v>4.6199999999999504</v>
      </c>
      <c r="C237" s="22">
        <v>58518.417658136277</v>
      </c>
      <c r="D237" s="43">
        <f t="shared" si="3"/>
        <v>270355.0895805867</v>
      </c>
      <c r="E237" s="44">
        <v>228</v>
      </c>
    </row>
    <row r="238" spans="2:5" x14ac:dyDescent="0.15">
      <c r="B238" s="22">
        <v>4.6299999999999502</v>
      </c>
      <c r="C238" s="22">
        <v>59089.778523997164</v>
      </c>
      <c r="D238" s="43">
        <f t="shared" si="3"/>
        <v>273585.6745661039</v>
      </c>
      <c r="E238" s="44">
        <v>229</v>
      </c>
    </row>
    <row r="239" spans="2:5" x14ac:dyDescent="0.15">
      <c r="B239" s="22">
        <v>4.6399999999999499</v>
      </c>
      <c r="C239" s="22">
        <v>59283.181056967122</v>
      </c>
      <c r="D239" s="43">
        <f t="shared" si="3"/>
        <v>275073.96010432445</v>
      </c>
      <c r="E239" s="44">
        <v>230</v>
      </c>
    </row>
    <row r="240" spans="2:5" x14ac:dyDescent="0.15">
      <c r="B240" s="22">
        <v>4.6499999999999497</v>
      </c>
      <c r="C240" s="22">
        <v>62113.753852802736</v>
      </c>
      <c r="D240" s="43">
        <f t="shared" si="3"/>
        <v>288828.95541552961</v>
      </c>
      <c r="E240" s="44">
        <v>231</v>
      </c>
    </row>
    <row r="241" spans="2:5" x14ac:dyDescent="0.15">
      <c r="B241" s="22">
        <v>4.6599999999999504</v>
      </c>
      <c r="C241" s="22">
        <v>62310.139667844043</v>
      </c>
      <c r="D241" s="43">
        <f t="shared" si="3"/>
        <v>290365.25085215014</v>
      </c>
      <c r="E241" s="44">
        <v>232</v>
      </c>
    </row>
    <row r="242" spans="2:5" x14ac:dyDescent="0.15">
      <c r="B242" s="22">
        <v>4.6699999999999502</v>
      </c>
      <c r="C242" s="22">
        <v>62898.042443094659</v>
      </c>
      <c r="D242" s="43">
        <f t="shared" si="3"/>
        <v>293733.85820924892</v>
      </c>
      <c r="E242" s="44">
        <v>233</v>
      </c>
    </row>
    <row r="243" spans="2:5" x14ac:dyDescent="0.15">
      <c r="B243" s="22">
        <v>4.67999999999995</v>
      </c>
      <c r="C243" s="22">
        <v>63097.432139307159</v>
      </c>
      <c r="D243" s="43">
        <f t="shared" si="3"/>
        <v>295295.98241195432</v>
      </c>
      <c r="E243" s="44">
        <v>234</v>
      </c>
    </row>
    <row r="244" spans="2:5" x14ac:dyDescent="0.15">
      <c r="B244" s="22">
        <v>4.6899999999999498</v>
      </c>
      <c r="C244" s="22">
        <v>63693.689357216557</v>
      </c>
      <c r="D244" s="43">
        <f t="shared" si="3"/>
        <v>298723.40308534243</v>
      </c>
      <c r="E244" s="44">
        <v>235</v>
      </c>
    </row>
    <row r="245" spans="2:5" x14ac:dyDescent="0.15">
      <c r="B245" s="22">
        <v>4.6999999999999504</v>
      </c>
      <c r="C245" s="22">
        <v>63896.103498721372</v>
      </c>
      <c r="D245" s="43">
        <f t="shared" si="3"/>
        <v>300311.6864439873</v>
      </c>
      <c r="E245" s="44">
        <v>236</v>
      </c>
    </row>
    <row r="246" spans="2:5" x14ac:dyDescent="0.15">
      <c r="B246" s="22">
        <v>4.7099999999999502</v>
      </c>
      <c r="C246" s="22">
        <v>64500.770695239975</v>
      </c>
      <c r="D246" s="43">
        <f t="shared" si="3"/>
        <v>303798.62997457705</v>
      </c>
      <c r="E246" s="44">
        <v>237</v>
      </c>
    </row>
    <row r="247" spans="2:5" x14ac:dyDescent="0.15">
      <c r="B247" s="22">
        <v>4.71999999999995</v>
      </c>
      <c r="C247" s="22">
        <v>64706.229811530851</v>
      </c>
      <c r="D247" s="43">
        <f t="shared" si="3"/>
        <v>305413.40471042239</v>
      </c>
      <c r="E247" s="44">
        <v>238</v>
      </c>
    </row>
    <row r="248" spans="2:5" x14ac:dyDescent="0.15">
      <c r="B248" s="22">
        <v>4.7299999999999498</v>
      </c>
      <c r="C248" s="22">
        <v>65319.36243171469</v>
      </c>
      <c r="D248" s="43">
        <f t="shared" si="3"/>
        <v>308960.58430200722</v>
      </c>
      <c r="E248" s="44">
        <v>239</v>
      </c>
    </row>
    <row r="249" spans="2:5" x14ac:dyDescent="0.15">
      <c r="B249" s="22">
        <v>4.7399999999999496</v>
      </c>
      <c r="C249" s="22">
        <v>65527.887018002853</v>
      </c>
      <c r="D249" s="43">
        <f t="shared" si="3"/>
        <v>310602.18446533021</v>
      </c>
      <c r="E249" s="44">
        <v>240</v>
      </c>
    </row>
    <row r="250" spans="2:5" x14ac:dyDescent="0.15">
      <c r="B250" s="22">
        <v>4.7499999999999503</v>
      </c>
      <c r="C250" s="22">
        <v>67216.200649018458</v>
      </c>
      <c r="D250" s="43">
        <f t="shared" si="3"/>
        <v>319276.95308283431</v>
      </c>
      <c r="E250" s="44">
        <v>241</v>
      </c>
    </row>
    <row r="251" spans="2:5" x14ac:dyDescent="0.15">
      <c r="B251" s="22">
        <v>4.75999999999995</v>
      </c>
      <c r="C251" s="22">
        <v>67427.81116657122</v>
      </c>
      <c r="D251" s="43">
        <f t="shared" si="3"/>
        <v>320956.38115287566</v>
      </c>
      <c r="E251" s="44">
        <v>242</v>
      </c>
    </row>
    <row r="252" spans="2:5" x14ac:dyDescent="0.15">
      <c r="B252" s="22">
        <v>4.7699999999999498</v>
      </c>
      <c r="C252" s="22">
        <v>67640.972312215192</v>
      </c>
      <c r="D252" s="43">
        <f t="shared" si="3"/>
        <v>322647.43792926305</v>
      </c>
      <c r="E252" s="44">
        <v>243</v>
      </c>
    </row>
    <row r="253" spans="2:5" x14ac:dyDescent="0.15">
      <c r="B253" s="22">
        <v>4.7799999999999496</v>
      </c>
      <c r="C253" s="22">
        <v>67855.689188688673</v>
      </c>
      <c r="D253" s="43">
        <f t="shared" si="3"/>
        <v>324350.19432192843</v>
      </c>
      <c r="E253" s="44">
        <v>244</v>
      </c>
    </row>
    <row r="254" spans="2:5" x14ac:dyDescent="0.15">
      <c r="B254" s="22">
        <v>4.7899999999999503</v>
      </c>
      <c r="C254" s="22">
        <v>69089.404189356006</v>
      </c>
      <c r="D254" s="43">
        <f t="shared" si="3"/>
        <v>330938.24606701185</v>
      </c>
      <c r="E254" s="44">
        <v>245</v>
      </c>
    </row>
    <row r="255" spans="2:5" x14ac:dyDescent="0.15">
      <c r="B255" s="22">
        <v>4.7999999999999501</v>
      </c>
      <c r="C255" s="22">
        <v>69307.247819121811</v>
      </c>
      <c r="D255" s="43">
        <f t="shared" si="3"/>
        <v>332674.78953178122</v>
      </c>
      <c r="E255" s="44">
        <v>246</v>
      </c>
    </row>
    <row r="256" spans="2:5" x14ac:dyDescent="0.15">
      <c r="B256" s="22">
        <v>4.8099999999999499</v>
      </c>
      <c r="C256" s="22">
        <v>69526.662463109649</v>
      </c>
      <c r="D256" s="43">
        <f t="shared" si="3"/>
        <v>334423.24644755392</v>
      </c>
      <c r="E256" s="44">
        <v>247</v>
      </c>
    </row>
    <row r="257" spans="2:5" x14ac:dyDescent="0.15">
      <c r="B257" s="22">
        <v>4.8199999999999497</v>
      </c>
      <c r="C257" s="22">
        <v>69747.65320757583</v>
      </c>
      <c r="D257" s="43">
        <f t="shared" si="3"/>
        <v>336183.68846051197</v>
      </c>
      <c r="E257" s="44">
        <v>248</v>
      </c>
    </row>
    <row r="258" spans="2:5" x14ac:dyDescent="0.15">
      <c r="B258" s="22">
        <v>4.8299999999999503</v>
      </c>
      <c r="C258" s="22">
        <v>69970.225134705557</v>
      </c>
      <c r="D258" s="43">
        <f t="shared" si="3"/>
        <v>337956.18740062439</v>
      </c>
      <c r="E258" s="44">
        <v>249</v>
      </c>
    </row>
    <row r="259" spans="2:5" x14ac:dyDescent="0.15">
      <c r="B259" s="22">
        <v>4.8399999999999501</v>
      </c>
      <c r="C259" s="22">
        <v>71301.097919685402</v>
      </c>
      <c r="D259" s="43">
        <f t="shared" si="3"/>
        <v>345097.31393127376</v>
      </c>
      <c r="E259" s="44">
        <v>250</v>
      </c>
    </row>
  </sheetData>
  <mergeCells count="2">
    <mergeCell ref="D4:D8"/>
    <mergeCell ref="E4:E8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9D2F3-3152-4D76-88B3-F9D408B33496}">
  <dimension ref="A1:BP50"/>
  <sheetViews>
    <sheetView zoomScale="85" zoomScaleNormal="85" workbookViewId="0">
      <pane xSplit="3" ySplit="4" topLeftCell="D6" activePane="bottomRight" state="frozen"/>
      <selection pane="topRight" activeCell="D1" sqref="D1"/>
      <selection pane="bottomLeft" activeCell="A5" sqref="A5"/>
      <selection pane="bottomRight" activeCell="S20" sqref="S20"/>
    </sheetView>
  </sheetViews>
  <sheetFormatPr defaultRowHeight="13.5" x14ac:dyDescent="0.15"/>
  <cols>
    <col min="1" max="6" width="9" style="6"/>
    <col min="7" max="7" width="12.125" style="6" bestFit="1" customWidth="1"/>
    <col min="8" max="20" width="9" style="6"/>
    <col min="21" max="21" width="11" style="6" bestFit="1" customWidth="1"/>
    <col min="22" max="39" width="9" style="6"/>
    <col min="40" max="40" width="16.125" style="6" bestFit="1" customWidth="1"/>
    <col min="41" max="41" width="12.75" style="6" bestFit="1" customWidth="1"/>
    <col min="42" max="42" width="16.125" style="6" bestFit="1" customWidth="1"/>
    <col min="43" max="43" width="15" style="6" bestFit="1" customWidth="1"/>
    <col min="44" max="44" width="16.125" style="6" bestFit="1" customWidth="1"/>
    <col min="45" max="45" width="10.5" style="6" bestFit="1" customWidth="1"/>
    <col min="46" max="46" width="16.125" style="6" bestFit="1" customWidth="1"/>
    <col min="47" max="47" width="8.5" style="6" bestFit="1" customWidth="1"/>
    <col min="48" max="48" width="16.125" style="6" bestFit="1" customWidth="1"/>
    <col min="49" max="49" width="8.5" style="6" bestFit="1" customWidth="1"/>
    <col min="50" max="50" width="16.125" style="6" bestFit="1" customWidth="1"/>
    <col min="51" max="51" width="10.5" style="6" bestFit="1" customWidth="1"/>
    <col min="52" max="52" width="16.125" style="6" bestFit="1" customWidth="1"/>
    <col min="53" max="53" width="10.5" style="6" bestFit="1" customWidth="1"/>
    <col min="54" max="54" width="19.375" style="6" bestFit="1" customWidth="1"/>
    <col min="55" max="55" width="8.5" style="6" bestFit="1" customWidth="1"/>
    <col min="56" max="56" width="28.25" style="6" bestFit="1" customWidth="1"/>
    <col min="57" max="57" width="33.875" style="6" bestFit="1" customWidth="1"/>
    <col min="58" max="58" width="29.375" style="6" bestFit="1" customWidth="1"/>
    <col min="59" max="60" width="27.25" style="6" bestFit="1" customWidth="1"/>
    <col min="61" max="62" width="29.375" style="6" bestFit="1" customWidth="1"/>
    <col min="63" max="63" width="30.5" style="6" bestFit="1" customWidth="1"/>
    <col min="64" max="64" width="32.75" style="6" bestFit="1" customWidth="1"/>
    <col min="65" max="65" width="36.125" style="6" bestFit="1" customWidth="1"/>
    <col min="66" max="67" width="59.375" style="6" bestFit="1" customWidth="1"/>
    <col min="68" max="68" width="62.75" style="6" bestFit="1" customWidth="1"/>
    <col min="69" max="16384" width="9" style="6"/>
  </cols>
  <sheetData>
    <row r="1" spans="1:68" x14ac:dyDescent="0.15">
      <c r="A1" s="22" t="s">
        <v>30</v>
      </c>
      <c r="B1" s="22" t="s">
        <v>31</v>
      </c>
      <c r="C1" s="22" t="s">
        <v>32</v>
      </c>
    </row>
    <row r="2" spans="1:68" x14ac:dyDescent="0.15">
      <c r="A2" s="22" t="s">
        <v>34</v>
      </c>
      <c r="B2" s="22" t="s">
        <v>35</v>
      </c>
      <c r="C2" s="22"/>
    </row>
    <row r="3" spans="1:68" x14ac:dyDescent="0.15">
      <c r="A3" s="22" t="s">
        <v>37</v>
      </c>
      <c r="B3" s="22"/>
      <c r="C3" s="22"/>
    </row>
    <row r="4" spans="1:68" x14ac:dyDescent="0.15">
      <c r="A4" s="22" t="s">
        <v>39</v>
      </c>
      <c r="B4" s="22"/>
      <c r="C4" s="22"/>
    </row>
    <row r="5" spans="1:68" ht="20.25" thickBot="1" x14ac:dyDescent="0.2">
      <c r="D5" s="23"/>
      <c r="E5" s="23"/>
      <c r="F5" s="24" t="s">
        <v>68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68" x14ac:dyDescent="0.15"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68" x14ac:dyDescent="0.15">
      <c r="D7" s="23"/>
      <c r="E7" s="23"/>
      <c r="F7" s="23"/>
      <c r="G7" s="23"/>
      <c r="H7" s="23"/>
      <c r="I7" s="23"/>
      <c r="J7" s="23">
        <v>2</v>
      </c>
      <c r="K7" s="23"/>
      <c r="L7" s="23"/>
      <c r="M7" s="23"/>
      <c r="N7" s="23"/>
      <c r="O7" s="23"/>
      <c r="P7" s="23"/>
      <c r="Q7" s="23"/>
      <c r="R7" s="23"/>
      <c r="S7" s="23"/>
      <c r="T7" s="23">
        <v>2</v>
      </c>
      <c r="U7" s="23"/>
      <c r="V7" s="23"/>
    </row>
    <row r="8" spans="1:68" x14ac:dyDescent="0.15">
      <c r="D8" s="51" t="s">
        <v>67</v>
      </c>
      <c r="E8" s="51" t="s">
        <v>67</v>
      </c>
      <c r="F8" s="51" t="s">
        <v>66</v>
      </c>
      <c r="G8" s="56" t="s">
        <v>69</v>
      </c>
      <c r="H8" s="57"/>
      <c r="I8" s="54" t="s">
        <v>70</v>
      </c>
      <c r="J8" s="55"/>
      <c r="K8" s="58" t="s">
        <v>71</v>
      </c>
      <c r="L8" s="59"/>
      <c r="M8" s="59"/>
      <c r="N8" s="60"/>
      <c r="O8" s="61" t="s">
        <v>98</v>
      </c>
      <c r="P8" s="62"/>
      <c r="Q8" s="62"/>
      <c r="R8" s="63"/>
      <c r="S8" s="48" t="s">
        <v>72</v>
      </c>
      <c r="T8" s="49"/>
      <c r="U8" s="49"/>
      <c r="V8" s="50"/>
    </row>
    <row r="9" spans="1:68" x14ac:dyDescent="0.15">
      <c r="D9" s="52"/>
      <c r="E9" s="52"/>
      <c r="F9" s="52"/>
      <c r="G9" s="25" t="s">
        <v>73</v>
      </c>
      <c r="H9" s="25" t="s">
        <v>74</v>
      </c>
      <c r="I9" s="25" t="s">
        <v>73</v>
      </c>
      <c r="J9" s="25" t="s">
        <v>74</v>
      </c>
      <c r="K9" s="25" t="s">
        <v>73</v>
      </c>
      <c r="L9" s="25" t="s">
        <v>74</v>
      </c>
      <c r="M9" s="25" t="s">
        <v>73</v>
      </c>
      <c r="N9" s="25" t="s">
        <v>74</v>
      </c>
      <c r="O9" s="25" t="s">
        <v>73</v>
      </c>
      <c r="P9" s="25" t="s">
        <v>74</v>
      </c>
      <c r="Q9" s="25" t="s">
        <v>73</v>
      </c>
      <c r="R9" s="25" t="s">
        <v>74</v>
      </c>
      <c r="S9" s="25" t="s">
        <v>73</v>
      </c>
      <c r="T9" s="25" t="s">
        <v>74</v>
      </c>
      <c r="U9" s="25" t="s">
        <v>73</v>
      </c>
      <c r="V9" s="25" t="s">
        <v>74</v>
      </c>
    </row>
    <row r="10" spans="1:68" x14ac:dyDescent="0.15">
      <c r="D10" s="53"/>
      <c r="E10" s="53"/>
      <c r="F10" s="53"/>
      <c r="G10" s="26"/>
      <c r="H10" s="26" t="s">
        <v>75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X10" s="7" t="s">
        <v>85</v>
      </c>
      <c r="Y10" s="7" t="s">
        <v>86</v>
      </c>
      <c r="Z10" s="7" t="s">
        <v>85</v>
      </c>
      <c r="AA10" s="7" t="s">
        <v>86</v>
      </c>
      <c r="AB10" s="7" t="s">
        <v>85</v>
      </c>
      <c r="AC10" s="7" t="s">
        <v>86</v>
      </c>
      <c r="AD10" s="7" t="s">
        <v>85</v>
      </c>
      <c r="AE10" s="7" t="s">
        <v>86</v>
      </c>
      <c r="AF10" s="7" t="s">
        <v>85</v>
      </c>
      <c r="AG10" s="7" t="s">
        <v>86</v>
      </c>
      <c r="AH10" s="7" t="s">
        <v>85</v>
      </c>
      <c r="AI10" s="7" t="s">
        <v>86</v>
      </c>
      <c r="AJ10" s="7" t="s">
        <v>85</v>
      </c>
      <c r="AK10" s="7" t="s">
        <v>86</v>
      </c>
      <c r="AL10" s="7" t="s">
        <v>92</v>
      </c>
      <c r="AM10" s="7" t="s">
        <v>86</v>
      </c>
      <c r="BL10" s="6" t="s">
        <v>93</v>
      </c>
      <c r="BM10" s="6" t="s">
        <v>94</v>
      </c>
      <c r="BN10" s="6" t="s">
        <v>95</v>
      </c>
      <c r="BO10" s="6" t="s">
        <v>97</v>
      </c>
      <c r="BP10" s="6" t="s">
        <v>96</v>
      </c>
    </row>
    <row r="11" spans="1:68" x14ac:dyDescent="0.15">
      <c r="D11" s="27" t="s">
        <v>83</v>
      </c>
      <c r="E11" s="21">
        <v>1</v>
      </c>
      <c r="F11" s="21">
        <v>1</v>
      </c>
      <c r="G11" s="27" t="s">
        <v>76</v>
      </c>
      <c r="H11" s="21">
        <v>1800</v>
      </c>
      <c r="I11" s="27" t="s">
        <v>77</v>
      </c>
      <c r="J11" s="21">
        <v>9600</v>
      </c>
      <c r="K11" s="28" t="s">
        <v>78</v>
      </c>
      <c r="L11" s="21">
        <v>30</v>
      </c>
      <c r="M11" s="28" t="s">
        <v>79</v>
      </c>
      <c r="N11" s="21">
        <v>0</v>
      </c>
      <c r="O11" s="28" t="s">
        <v>80</v>
      </c>
      <c r="P11" s="21">
        <v>1</v>
      </c>
      <c r="Q11" s="28" t="s">
        <v>78</v>
      </c>
      <c r="R11" s="21">
        <v>0</v>
      </c>
      <c r="S11" s="29" t="s">
        <v>81</v>
      </c>
      <c r="T11" s="21">
        <v>141.66666666666666</v>
      </c>
      <c r="U11" s="27" t="s">
        <v>87</v>
      </c>
      <c r="V11" s="21">
        <v>0</v>
      </c>
      <c r="X11" s="6">
        <f>_xlfn.XLOOKUP(G11,[1]配置!$D:$D,[1]配置!$B:$B)</f>
        <v>60001</v>
      </c>
      <c r="Y11" s="34">
        <f>H11</f>
        <v>1800</v>
      </c>
      <c r="Z11" s="6">
        <f>_xlfn.XLOOKUP(I11,[1]配置!$D:$D,[1]配置!$B:$B)</f>
        <v>50004</v>
      </c>
      <c r="AA11" s="34">
        <f>J11</f>
        <v>9600</v>
      </c>
      <c r="AB11" s="6">
        <f>_xlfn.XLOOKUP(K11,[1]配置!$D:$D,[1]配置!$B:$B)</f>
        <v>50002</v>
      </c>
      <c r="AC11" s="34">
        <f>L11</f>
        <v>30</v>
      </c>
      <c r="AD11" s="6">
        <f>_xlfn.XLOOKUP(M11,[1]配置!$D:$D,[1]配置!$B:$B)</f>
        <v>50001</v>
      </c>
      <c r="AE11" s="34">
        <f>N11</f>
        <v>0</v>
      </c>
      <c r="AF11" s="6">
        <f>_xlfn.XLOOKUP(O11,[1]配置!$D:$D,[1]配置!$B:$B)</f>
        <v>10001</v>
      </c>
      <c r="AG11" s="34">
        <f>P11</f>
        <v>1</v>
      </c>
      <c r="AH11" s="6">
        <f>_xlfn.XLOOKUP(Q11,[1]配置!$D:$D,[1]配置!$B:$B)</f>
        <v>50002</v>
      </c>
      <c r="AI11" s="34">
        <f>R11</f>
        <v>0</v>
      </c>
      <c r="AJ11" s="6">
        <f>_xlfn.XLOOKUP(S11,[1]配置!$D:$D,[1]配置!$B:$B)</f>
        <v>50005</v>
      </c>
      <c r="AK11" s="34">
        <f>T11</f>
        <v>141.66666666666666</v>
      </c>
      <c r="AL11" s="6">
        <v>801010</v>
      </c>
      <c r="AM11" s="34">
        <f>V11</f>
        <v>0</v>
      </c>
      <c r="AN11" s="6" t="str">
        <f>$B$2&amp;X$10&amp;$B$2&amp;$B$1&amp;INT(X11)</f>
        <v>"ItemId":60001</v>
      </c>
      <c r="AO11" s="6" t="str">
        <f>$B$2&amp;Y$10&amp;$B$2&amp;$B$1&amp;INT(Y11)</f>
        <v>"Num":1800</v>
      </c>
      <c r="AP11" s="6" t="str">
        <f>$B$2&amp;Z$10&amp;$B$2&amp;$B$1&amp;INT(Z11)</f>
        <v>"ItemId":50004</v>
      </c>
      <c r="AQ11" s="6" t="str">
        <f>$B$2&amp;AA$10&amp;$B$2&amp;$B$1&amp;INT(AA11)</f>
        <v>"Num":9600</v>
      </c>
      <c r="AR11" s="6" t="str">
        <f t="shared" ref="AR11:BC26" si="0">$B$2&amp;AB$10&amp;$B$2&amp;$B$1&amp;INT(AB11)</f>
        <v>"ItemId":50002</v>
      </c>
      <c r="AS11" s="6" t="str">
        <f t="shared" si="0"/>
        <v>"Num":30</v>
      </c>
      <c r="AT11" s="6" t="str">
        <f t="shared" si="0"/>
        <v>"ItemId":50001</v>
      </c>
      <c r="AU11" s="6" t="str">
        <f t="shared" si="0"/>
        <v>"Num":0</v>
      </c>
      <c r="AV11" s="6" t="str">
        <f t="shared" si="0"/>
        <v>"ItemId":10001</v>
      </c>
      <c r="AW11" s="6" t="str">
        <f t="shared" si="0"/>
        <v>"Num":1</v>
      </c>
      <c r="AX11" s="6" t="str">
        <f t="shared" si="0"/>
        <v>"ItemId":50002</v>
      </c>
      <c r="AY11" s="6" t="str">
        <f t="shared" si="0"/>
        <v>"Num":0</v>
      </c>
      <c r="AZ11" s="6" t="str">
        <f t="shared" si="0"/>
        <v>"ItemId":50005</v>
      </c>
      <c r="BA11" s="6" t="str">
        <f t="shared" si="0"/>
        <v>"Num":141</v>
      </c>
      <c r="BB11" s="6" t="str">
        <f t="shared" si="0"/>
        <v>"DropTeam":801010</v>
      </c>
      <c r="BC11" s="6" t="str">
        <f t="shared" si="0"/>
        <v>"Num":0</v>
      </c>
      <c r="BD11" s="6" t="str">
        <f>$A$3&amp;_xlfn.TEXTJOIN($C$1,1,AN11:AO11)&amp;$A$4</f>
        <v>{"ItemId":60001,"Num":1800}</v>
      </c>
      <c r="BE11" s="6" t="str">
        <f t="shared" ref="BE11:BE50" si="1">$A$3&amp;_xlfn.TEXTJOIN($C$1,1,AP11:AQ11)&amp;$A$4</f>
        <v>{"ItemId":50004,"Num":9600}</v>
      </c>
      <c r="BF11" s="6" t="str">
        <f t="shared" ref="BF11:BF50" si="2">$A$3&amp;_xlfn.TEXTJOIN($C$1,1,AR11:AS11)&amp;$A$4</f>
        <v>{"ItemId":50002,"Num":30}</v>
      </c>
      <c r="BG11" s="6" t="str">
        <f t="shared" ref="BG11:BG50" si="3">$A$3&amp;_xlfn.TEXTJOIN($C$1,1,AT11:AU11)&amp;$A$4</f>
        <v>{"ItemId":50001,"Num":0}</v>
      </c>
      <c r="BH11" s="6" t="str">
        <f t="shared" ref="BH11:BH50" si="4">$A$3&amp;_xlfn.TEXTJOIN($C$1,1,AV11:AW11)&amp;$A$4</f>
        <v>{"ItemId":10001,"Num":1}</v>
      </c>
      <c r="BI11" s="6" t="str">
        <f t="shared" ref="BI11:BI50" si="5">$A$3&amp;_xlfn.TEXTJOIN($C$1,1,AX11:AY11)&amp;$A$4</f>
        <v>{"ItemId":50002,"Num":0}</v>
      </c>
      <c r="BJ11" s="6" t="str">
        <f t="shared" ref="BJ11:BJ50" si="6">$A$3&amp;_xlfn.TEXTJOIN($C$1,1,AZ11:BA11)&amp;$A$4</f>
        <v>{"ItemId":50005,"Num":141}</v>
      </c>
      <c r="BK11" s="6" t="str">
        <f t="shared" ref="BK11:BK50" si="7">$A$3&amp;_xlfn.TEXTJOIN($C$1,1,BB11:BC11)&amp;$A$4</f>
        <v>{"DropTeam":801010,"Num":0}</v>
      </c>
      <c r="BL11" s="6" t="str">
        <f>$A$1&amp;_xlfn.TEXTJOIN($C$1,1,BD11)&amp;$A$2</f>
        <v>[{"ItemId":60001,"Num":1800}]</v>
      </c>
      <c r="BM11" s="6" t="str">
        <f>$A$1&amp;_xlfn.TEXTJOIN($C$1,1,BE11)&amp;$A$2</f>
        <v>[{"ItemId":50004,"Num":9600}]</v>
      </c>
      <c r="BN11" s="6" t="str">
        <f>$A$1&amp;_xlfn.TEXTJOIN($C$1,1,BF11:BG11)&amp;$A$2</f>
        <v>[{"ItemId":50002,"Num":30},{"ItemId":50001,"Num":0}]</v>
      </c>
      <c r="BO11" s="6" t="str">
        <f>$A$1&amp;_xlfn.TEXTJOIN($C$1,1,BH11:BI11)&amp;$A$2</f>
        <v>[{"ItemId":10001,"Num":1},{"ItemId":50002,"Num":0}]</v>
      </c>
      <c r="BP11" s="6" t="str">
        <f>$A$1&amp;_xlfn.TEXTJOIN($C$1,1,BJ11:BK11)&amp;$A$2</f>
        <v>[{"ItemId":50005,"Num":141},{"DropTeam":801010,"Num":0}]</v>
      </c>
    </row>
    <row r="12" spans="1:68" x14ac:dyDescent="0.15">
      <c r="D12" s="27" t="s">
        <v>84</v>
      </c>
      <c r="E12" s="21">
        <v>10</v>
      </c>
      <c r="F12" s="21">
        <v>2</v>
      </c>
      <c r="G12" s="27" t="s">
        <v>76</v>
      </c>
      <c r="H12" s="21">
        <v>3600</v>
      </c>
      <c r="I12" s="27" t="s">
        <v>77</v>
      </c>
      <c r="J12" s="21">
        <v>28800</v>
      </c>
      <c r="K12" s="28" t="s">
        <v>78</v>
      </c>
      <c r="L12" s="21">
        <v>60</v>
      </c>
      <c r="M12" s="28" t="s">
        <v>79</v>
      </c>
      <c r="N12" s="21">
        <v>0</v>
      </c>
      <c r="O12" s="28" t="s">
        <v>80</v>
      </c>
      <c r="P12" s="21">
        <v>1</v>
      </c>
      <c r="Q12" s="28" t="s">
        <v>78</v>
      </c>
      <c r="R12" s="21">
        <v>5</v>
      </c>
      <c r="S12" s="29" t="s">
        <v>81</v>
      </c>
      <c r="T12" s="21">
        <v>191.66666666666666</v>
      </c>
      <c r="U12" s="27" t="s">
        <v>82</v>
      </c>
      <c r="V12" s="21">
        <v>0</v>
      </c>
      <c r="X12" s="6">
        <f>_xlfn.XLOOKUP(G12,[1]配置!$D:$D,[1]配置!$B:$B)</f>
        <v>60001</v>
      </c>
      <c r="Y12" s="34">
        <f t="shared" ref="Y12:Y50" si="8">H12</f>
        <v>3600</v>
      </c>
      <c r="Z12" s="6">
        <f>_xlfn.XLOOKUP(I12,[1]配置!$D:$D,[1]配置!$B:$B)</f>
        <v>50004</v>
      </c>
      <c r="AA12" s="34">
        <f t="shared" ref="AA12:AA50" si="9">J12</f>
        <v>28800</v>
      </c>
      <c r="AB12" s="6">
        <f>_xlfn.XLOOKUP(K12,[1]配置!$D:$D,[1]配置!$B:$B)</f>
        <v>50002</v>
      </c>
      <c r="AC12" s="34">
        <f t="shared" ref="AC12:AC50" si="10">L12</f>
        <v>60</v>
      </c>
      <c r="AD12" s="6">
        <f>_xlfn.XLOOKUP(M12,[1]配置!$D:$D,[1]配置!$B:$B)</f>
        <v>50001</v>
      </c>
      <c r="AE12" s="34">
        <f t="shared" ref="AE12:AE50" si="11">N12</f>
        <v>0</v>
      </c>
      <c r="AF12" s="6">
        <f>_xlfn.XLOOKUP(O12,[1]配置!$D:$D,[1]配置!$B:$B)</f>
        <v>10001</v>
      </c>
      <c r="AG12" s="34">
        <f t="shared" ref="AG12:AG50" si="12">P12</f>
        <v>1</v>
      </c>
      <c r="AH12" s="6">
        <f>_xlfn.XLOOKUP(Q12,[1]配置!$D:$D,[1]配置!$B:$B)</f>
        <v>50002</v>
      </c>
      <c r="AI12" s="34">
        <f t="shared" ref="AI12:AI50" si="13">R12</f>
        <v>5</v>
      </c>
      <c r="AJ12" s="6">
        <f>_xlfn.XLOOKUP(S12,[1]配置!$D:$D,[1]配置!$B:$B)</f>
        <v>50005</v>
      </c>
      <c r="AK12" s="34">
        <f t="shared" ref="AK12:AK50" si="14">T12</f>
        <v>191.66666666666666</v>
      </c>
      <c r="AL12" s="6">
        <v>801010</v>
      </c>
      <c r="AM12" s="34">
        <f t="shared" ref="AM12:AM50" si="15">V12</f>
        <v>0</v>
      </c>
      <c r="AN12" s="6" t="str">
        <f t="shared" ref="AN12:AQ50" si="16">$B$2&amp;X$10&amp;$B$2&amp;$B$1&amp;INT(X12)</f>
        <v>"ItemId":60001</v>
      </c>
      <c r="AO12" s="6" t="str">
        <f t="shared" si="16"/>
        <v>"Num":3600</v>
      </c>
      <c r="AP12" s="6" t="str">
        <f t="shared" si="16"/>
        <v>"ItemId":50004</v>
      </c>
      <c r="AQ12" s="6" t="str">
        <f t="shared" si="16"/>
        <v>"Num":28800</v>
      </c>
      <c r="AR12" s="6" t="str">
        <f t="shared" si="0"/>
        <v>"ItemId":50002</v>
      </c>
      <c r="AS12" s="6" t="str">
        <f t="shared" si="0"/>
        <v>"Num":60</v>
      </c>
      <c r="AT12" s="6" t="str">
        <f t="shared" si="0"/>
        <v>"ItemId":50001</v>
      </c>
      <c r="AU12" s="6" t="str">
        <f t="shared" si="0"/>
        <v>"Num":0</v>
      </c>
      <c r="AV12" s="6" t="str">
        <f t="shared" si="0"/>
        <v>"ItemId":10001</v>
      </c>
      <c r="AW12" s="6" t="str">
        <f t="shared" si="0"/>
        <v>"Num":1</v>
      </c>
      <c r="AX12" s="6" t="str">
        <f t="shared" si="0"/>
        <v>"ItemId":50002</v>
      </c>
      <c r="AY12" s="6" t="str">
        <f t="shared" si="0"/>
        <v>"Num":5</v>
      </c>
      <c r="AZ12" s="6" t="str">
        <f t="shared" si="0"/>
        <v>"ItemId":50005</v>
      </c>
      <c r="BA12" s="6" t="str">
        <f t="shared" si="0"/>
        <v>"Num":191</v>
      </c>
      <c r="BB12" s="6" t="str">
        <f t="shared" si="0"/>
        <v>"DropTeam":801010</v>
      </c>
      <c r="BC12" s="6" t="str">
        <f t="shared" si="0"/>
        <v>"Num":0</v>
      </c>
      <c r="BD12" s="6" t="str">
        <f t="shared" ref="BD12:BD50" si="17">$A$3&amp;_xlfn.TEXTJOIN($C$1,1,AN12:AO12)&amp;$A$4</f>
        <v>{"ItemId":60001,"Num":3600}</v>
      </c>
      <c r="BE12" s="6" t="str">
        <f t="shared" si="1"/>
        <v>{"ItemId":50004,"Num":28800}</v>
      </c>
      <c r="BF12" s="6" t="str">
        <f t="shared" si="2"/>
        <v>{"ItemId":50002,"Num":60}</v>
      </c>
      <c r="BG12" s="6" t="str">
        <f t="shared" si="3"/>
        <v>{"ItemId":50001,"Num":0}</v>
      </c>
      <c r="BH12" s="6" t="str">
        <f t="shared" si="4"/>
        <v>{"ItemId":10001,"Num":1}</v>
      </c>
      <c r="BI12" s="6" t="str">
        <f t="shared" si="5"/>
        <v>{"ItemId":50002,"Num":5}</v>
      </c>
      <c r="BJ12" s="6" t="str">
        <f t="shared" si="6"/>
        <v>{"ItemId":50005,"Num":191}</v>
      </c>
      <c r="BK12" s="6" t="str">
        <f t="shared" si="7"/>
        <v>{"DropTeam":801010,"Num":0}</v>
      </c>
      <c r="BL12" s="6" t="str">
        <f t="shared" ref="BL12:BM50" si="18">$A$1&amp;_xlfn.TEXTJOIN($C$1,1,BD12)&amp;$A$2</f>
        <v>[{"ItemId":60001,"Num":3600}]</v>
      </c>
      <c r="BM12" s="6" t="str">
        <f t="shared" si="18"/>
        <v>[{"ItemId":50004,"Num":28800}]</v>
      </c>
      <c r="BN12" s="6" t="str">
        <f t="shared" ref="BN12:BN50" si="19">$A$1&amp;_xlfn.TEXTJOIN($C$1,1,BF12:BG12)&amp;$A$2</f>
        <v>[{"ItemId":50002,"Num":60},{"ItemId":50001,"Num":0}]</v>
      </c>
      <c r="BO12" s="6" t="str">
        <f t="shared" ref="BO12:BO50" si="20">$A$1&amp;_xlfn.TEXTJOIN($C$1,1,BH12:BI12)&amp;$A$2</f>
        <v>[{"ItemId":10001,"Num":1},{"ItemId":50002,"Num":5}]</v>
      </c>
      <c r="BP12" s="6" t="str">
        <f t="shared" ref="BP12:BP50" si="21">$A$1&amp;_xlfn.TEXTJOIN($C$1,1,BJ12:BK12)&amp;$A$2</f>
        <v>[{"ItemId":50005,"Num":191},{"DropTeam":801010,"Num":0}]</v>
      </c>
    </row>
    <row r="13" spans="1:68" x14ac:dyDescent="0.15">
      <c r="D13" s="27" t="s">
        <v>84</v>
      </c>
      <c r="E13" s="21">
        <v>20</v>
      </c>
      <c r="F13" s="21">
        <v>3</v>
      </c>
      <c r="G13" s="27" t="s">
        <v>76</v>
      </c>
      <c r="H13" s="21">
        <v>7200</v>
      </c>
      <c r="I13" s="27" t="s">
        <v>77</v>
      </c>
      <c r="J13" s="21">
        <v>86400</v>
      </c>
      <c r="K13" s="28" t="s">
        <v>78</v>
      </c>
      <c r="L13" s="21">
        <v>90</v>
      </c>
      <c r="M13" s="28" t="s">
        <v>79</v>
      </c>
      <c r="N13" s="21">
        <v>1</v>
      </c>
      <c r="O13" s="28" t="s">
        <v>80</v>
      </c>
      <c r="P13" s="21">
        <v>1</v>
      </c>
      <c r="Q13" s="28" t="s">
        <v>78</v>
      </c>
      <c r="R13" s="21">
        <v>8</v>
      </c>
      <c r="S13" s="29" t="s">
        <v>81</v>
      </c>
      <c r="T13" s="21">
        <v>241.66666666666666</v>
      </c>
      <c r="U13" s="27" t="s">
        <v>82</v>
      </c>
      <c r="V13" s="21">
        <v>0</v>
      </c>
      <c r="X13" s="6">
        <f>_xlfn.XLOOKUP(G13,[1]配置!$D:$D,[1]配置!$B:$B)</f>
        <v>60001</v>
      </c>
      <c r="Y13" s="34">
        <f t="shared" si="8"/>
        <v>7200</v>
      </c>
      <c r="Z13" s="6">
        <f>_xlfn.XLOOKUP(I13,[1]配置!$D:$D,[1]配置!$B:$B)</f>
        <v>50004</v>
      </c>
      <c r="AA13" s="34">
        <f t="shared" si="9"/>
        <v>86400</v>
      </c>
      <c r="AB13" s="6">
        <f>_xlfn.XLOOKUP(K13,[1]配置!$D:$D,[1]配置!$B:$B)</f>
        <v>50002</v>
      </c>
      <c r="AC13" s="34">
        <f t="shared" si="10"/>
        <v>90</v>
      </c>
      <c r="AD13" s="6">
        <f>_xlfn.XLOOKUP(M13,[1]配置!$D:$D,[1]配置!$B:$B)</f>
        <v>50001</v>
      </c>
      <c r="AE13" s="34">
        <f t="shared" si="11"/>
        <v>1</v>
      </c>
      <c r="AF13" s="6">
        <f>_xlfn.XLOOKUP(O13,[1]配置!$D:$D,[1]配置!$B:$B)</f>
        <v>10001</v>
      </c>
      <c r="AG13" s="34">
        <f t="shared" si="12"/>
        <v>1</v>
      </c>
      <c r="AH13" s="6">
        <f>_xlfn.XLOOKUP(Q13,[1]配置!$D:$D,[1]配置!$B:$B)</f>
        <v>50002</v>
      </c>
      <c r="AI13" s="34">
        <f t="shared" si="13"/>
        <v>8</v>
      </c>
      <c r="AJ13" s="6">
        <f>_xlfn.XLOOKUP(S13,[1]配置!$D:$D,[1]配置!$B:$B)</f>
        <v>50005</v>
      </c>
      <c r="AK13" s="34">
        <f t="shared" si="14"/>
        <v>241.66666666666666</v>
      </c>
      <c r="AL13" s="6">
        <v>801010</v>
      </c>
      <c r="AM13" s="34">
        <f t="shared" si="15"/>
        <v>0</v>
      </c>
      <c r="AN13" s="6" t="str">
        <f t="shared" si="16"/>
        <v>"ItemId":60001</v>
      </c>
      <c r="AO13" s="6" t="str">
        <f t="shared" si="16"/>
        <v>"Num":7200</v>
      </c>
      <c r="AP13" s="6" t="str">
        <f t="shared" si="16"/>
        <v>"ItemId":50004</v>
      </c>
      <c r="AQ13" s="6" t="str">
        <f t="shared" si="16"/>
        <v>"Num":86400</v>
      </c>
      <c r="AR13" s="6" t="str">
        <f t="shared" si="0"/>
        <v>"ItemId":50002</v>
      </c>
      <c r="AS13" s="6" t="str">
        <f t="shared" si="0"/>
        <v>"Num":90</v>
      </c>
      <c r="AT13" s="6" t="str">
        <f t="shared" si="0"/>
        <v>"ItemId":50001</v>
      </c>
      <c r="AU13" s="6" t="str">
        <f t="shared" si="0"/>
        <v>"Num":1</v>
      </c>
      <c r="AV13" s="6" t="str">
        <f t="shared" si="0"/>
        <v>"ItemId":10001</v>
      </c>
      <c r="AW13" s="6" t="str">
        <f t="shared" si="0"/>
        <v>"Num":1</v>
      </c>
      <c r="AX13" s="6" t="str">
        <f t="shared" si="0"/>
        <v>"ItemId":50002</v>
      </c>
      <c r="AY13" s="6" t="str">
        <f t="shared" si="0"/>
        <v>"Num":8</v>
      </c>
      <c r="AZ13" s="6" t="str">
        <f t="shared" si="0"/>
        <v>"ItemId":50005</v>
      </c>
      <c r="BA13" s="6" t="str">
        <f t="shared" si="0"/>
        <v>"Num":241</v>
      </c>
      <c r="BB13" s="6" t="str">
        <f t="shared" si="0"/>
        <v>"DropTeam":801010</v>
      </c>
      <c r="BC13" s="6" t="str">
        <f t="shared" si="0"/>
        <v>"Num":0</v>
      </c>
      <c r="BD13" s="6" t="str">
        <f t="shared" si="17"/>
        <v>{"ItemId":60001,"Num":7200}</v>
      </c>
      <c r="BE13" s="6" t="str">
        <f t="shared" si="1"/>
        <v>{"ItemId":50004,"Num":86400}</v>
      </c>
      <c r="BF13" s="6" t="str">
        <f t="shared" si="2"/>
        <v>{"ItemId":50002,"Num":90}</v>
      </c>
      <c r="BG13" s="6" t="str">
        <f t="shared" si="3"/>
        <v>{"ItemId":50001,"Num":1}</v>
      </c>
      <c r="BH13" s="6" t="str">
        <f t="shared" si="4"/>
        <v>{"ItemId":10001,"Num":1}</v>
      </c>
      <c r="BI13" s="6" t="str">
        <f t="shared" si="5"/>
        <v>{"ItemId":50002,"Num":8}</v>
      </c>
      <c r="BJ13" s="6" t="str">
        <f t="shared" si="6"/>
        <v>{"ItemId":50005,"Num":241}</v>
      </c>
      <c r="BK13" s="6" t="str">
        <f t="shared" si="7"/>
        <v>{"DropTeam":801010,"Num":0}</v>
      </c>
      <c r="BL13" s="6" t="str">
        <f t="shared" si="18"/>
        <v>[{"ItemId":60001,"Num":7200}]</v>
      </c>
      <c r="BM13" s="6" t="str">
        <f t="shared" si="18"/>
        <v>[{"ItemId":50004,"Num":86400}]</v>
      </c>
      <c r="BN13" s="6" t="str">
        <f t="shared" si="19"/>
        <v>[{"ItemId":50002,"Num":90},{"ItemId":50001,"Num":1}]</v>
      </c>
      <c r="BO13" s="6" t="str">
        <f t="shared" si="20"/>
        <v>[{"ItemId":10001,"Num":1},{"ItemId":50002,"Num":8}]</v>
      </c>
      <c r="BP13" s="6" t="str">
        <f t="shared" si="21"/>
        <v>[{"ItemId":50005,"Num":241},{"DropTeam":801010,"Num":0}]</v>
      </c>
    </row>
    <row r="14" spans="1:68" x14ac:dyDescent="0.15">
      <c r="D14" s="30" t="s">
        <v>56</v>
      </c>
      <c r="E14" s="21">
        <v>30</v>
      </c>
      <c r="F14" s="21">
        <v>4</v>
      </c>
      <c r="G14" s="27" t="s">
        <v>76</v>
      </c>
      <c r="H14" s="21">
        <v>7783</v>
      </c>
      <c r="I14" s="27" t="s">
        <v>77</v>
      </c>
      <c r="J14" s="21">
        <v>115070</v>
      </c>
      <c r="K14" s="28" t="s">
        <v>78</v>
      </c>
      <c r="L14" s="21">
        <v>95</v>
      </c>
      <c r="M14" s="28" t="s">
        <v>79</v>
      </c>
      <c r="N14" s="21">
        <v>1</v>
      </c>
      <c r="O14" s="28" t="s">
        <v>80</v>
      </c>
      <c r="P14" s="21">
        <v>1</v>
      </c>
      <c r="Q14" s="28" t="s">
        <v>78</v>
      </c>
      <c r="R14" s="21">
        <v>10</v>
      </c>
      <c r="S14" s="29" t="s">
        <v>81</v>
      </c>
      <c r="T14" s="21">
        <v>243</v>
      </c>
      <c r="U14" s="27" t="s">
        <v>82</v>
      </c>
      <c r="V14" s="21">
        <v>1</v>
      </c>
      <c r="X14" s="6">
        <f>_xlfn.XLOOKUP(G14,[1]配置!$D:$D,[1]配置!$B:$B)</f>
        <v>60001</v>
      </c>
      <c r="Y14" s="34">
        <f t="shared" si="8"/>
        <v>7783</v>
      </c>
      <c r="Z14" s="6">
        <f>_xlfn.XLOOKUP(I14,[1]配置!$D:$D,[1]配置!$B:$B)</f>
        <v>50004</v>
      </c>
      <c r="AA14" s="34">
        <f t="shared" si="9"/>
        <v>115070</v>
      </c>
      <c r="AB14" s="6">
        <f>_xlfn.XLOOKUP(K14,[1]配置!$D:$D,[1]配置!$B:$B)</f>
        <v>50002</v>
      </c>
      <c r="AC14" s="34">
        <f t="shared" si="10"/>
        <v>95</v>
      </c>
      <c r="AD14" s="6">
        <f>_xlfn.XLOOKUP(M14,[1]配置!$D:$D,[1]配置!$B:$B)</f>
        <v>50001</v>
      </c>
      <c r="AE14" s="34">
        <f t="shared" si="11"/>
        <v>1</v>
      </c>
      <c r="AF14" s="6">
        <f>_xlfn.XLOOKUP(O14,[1]配置!$D:$D,[1]配置!$B:$B)</f>
        <v>10001</v>
      </c>
      <c r="AG14" s="34">
        <f t="shared" si="12"/>
        <v>1</v>
      </c>
      <c r="AH14" s="6">
        <f>_xlfn.XLOOKUP(Q14,[1]配置!$D:$D,[1]配置!$B:$B)</f>
        <v>50002</v>
      </c>
      <c r="AI14" s="34">
        <f t="shared" si="13"/>
        <v>10</v>
      </c>
      <c r="AJ14" s="6">
        <f>_xlfn.XLOOKUP(S14,[1]配置!$D:$D,[1]配置!$B:$B)</f>
        <v>50005</v>
      </c>
      <c r="AK14" s="34">
        <f t="shared" si="14"/>
        <v>243</v>
      </c>
      <c r="AL14" s="6">
        <v>801010</v>
      </c>
      <c r="AM14" s="34">
        <f t="shared" si="15"/>
        <v>1</v>
      </c>
      <c r="AN14" s="6" t="str">
        <f t="shared" si="16"/>
        <v>"ItemId":60001</v>
      </c>
      <c r="AO14" s="6" t="str">
        <f t="shared" si="16"/>
        <v>"Num":7783</v>
      </c>
      <c r="AP14" s="6" t="str">
        <f t="shared" si="16"/>
        <v>"ItemId":50004</v>
      </c>
      <c r="AQ14" s="6" t="str">
        <f t="shared" si="16"/>
        <v>"Num":115070</v>
      </c>
      <c r="AR14" s="6" t="str">
        <f t="shared" si="0"/>
        <v>"ItemId":50002</v>
      </c>
      <c r="AS14" s="6" t="str">
        <f t="shared" si="0"/>
        <v>"Num":95</v>
      </c>
      <c r="AT14" s="6" t="str">
        <f t="shared" si="0"/>
        <v>"ItemId":50001</v>
      </c>
      <c r="AU14" s="6" t="str">
        <f t="shared" si="0"/>
        <v>"Num":1</v>
      </c>
      <c r="AV14" s="6" t="str">
        <f t="shared" si="0"/>
        <v>"ItemId":10001</v>
      </c>
      <c r="AW14" s="6" t="str">
        <f t="shared" si="0"/>
        <v>"Num":1</v>
      </c>
      <c r="AX14" s="6" t="str">
        <f t="shared" si="0"/>
        <v>"ItemId":50002</v>
      </c>
      <c r="AY14" s="6" t="str">
        <f t="shared" si="0"/>
        <v>"Num":10</v>
      </c>
      <c r="AZ14" s="6" t="str">
        <f t="shared" si="0"/>
        <v>"ItemId":50005</v>
      </c>
      <c r="BA14" s="6" t="str">
        <f t="shared" si="0"/>
        <v>"Num":243</v>
      </c>
      <c r="BB14" s="6" t="str">
        <f t="shared" si="0"/>
        <v>"DropTeam":801010</v>
      </c>
      <c r="BC14" s="6" t="str">
        <f t="shared" si="0"/>
        <v>"Num":1</v>
      </c>
      <c r="BD14" s="6" t="str">
        <f t="shared" si="17"/>
        <v>{"ItemId":60001,"Num":7783}</v>
      </c>
      <c r="BE14" s="6" t="str">
        <f t="shared" si="1"/>
        <v>{"ItemId":50004,"Num":115070}</v>
      </c>
      <c r="BF14" s="6" t="str">
        <f t="shared" si="2"/>
        <v>{"ItemId":50002,"Num":95}</v>
      </c>
      <c r="BG14" s="6" t="str">
        <f t="shared" si="3"/>
        <v>{"ItemId":50001,"Num":1}</v>
      </c>
      <c r="BH14" s="6" t="str">
        <f t="shared" si="4"/>
        <v>{"ItemId":10001,"Num":1}</v>
      </c>
      <c r="BI14" s="6" t="str">
        <f t="shared" si="5"/>
        <v>{"ItemId":50002,"Num":10}</v>
      </c>
      <c r="BJ14" s="6" t="str">
        <f t="shared" si="6"/>
        <v>{"ItemId":50005,"Num":243}</v>
      </c>
      <c r="BK14" s="6" t="str">
        <f t="shared" si="7"/>
        <v>{"DropTeam":801010,"Num":1}</v>
      </c>
      <c r="BL14" s="6" t="str">
        <f t="shared" si="18"/>
        <v>[{"ItemId":60001,"Num":7783}]</v>
      </c>
      <c r="BM14" s="6" t="str">
        <f t="shared" si="18"/>
        <v>[{"ItemId":50004,"Num":115070}]</v>
      </c>
      <c r="BN14" s="6" t="str">
        <f t="shared" si="19"/>
        <v>[{"ItemId":50002,"Num":95},{"ItemId":50001,"Num":1}]</v>
      </c>
      <c r="BO14" s="6" t="str">
        <f t="shared" si="20"/>
        <v>[{"ItemId":10001,"Num":1},{"ItemId":50002,"Num":10}]</v>
      </c>
      <c r="BP14" s="6" t="str">
        <f t="shared" si="21"/>
        <v>[{"ItemId":50005,"Num":243},{"DropTeam":801010,"Num":1}]</v>
      </c>
    </row>
    <row r="15" spans="1:68" x14ac:dyDescent="0.15">
      <c r="D15" s="30" t="s">
        <v>56</v>
      </c>
      <c r="E15" s="21">
        <v>35</v>
      </c>
      <c r="F15" s="21">
        <v>5</v>
      </c>
      <c r="G15" s="27" t="s">
        <v>76</v>
      </c>
      <c r="H15" s="21">
        <v>8367</v>
      </c>
      <c r="I15" s="27" t="s">
        <v>77</v>
      </c>
      <c r="J15" s="21">
        <v>143740</v>
      </c>
      <c r="K15" s="28" t="s">
        <v>78</v>
      </c>
      <c r="L15" s="21">
        <v>100</v>
      </c>
      <c r="M15" s="28" t="s">
        <v>79</v>
      </c>
      <c r="N15" s="21">
        <v>1</v>
      </c>
      <c r="O15" s="28" t="s">
        <v>80</v>
      </c>
      <c r="P15" s="21">
        <v>1</v>
      </c>
      <c r="Q15" s="28" t="s">
        <v>78</v>
      </c>
      <c r="R15" s="21">
        <v>13</v>
      </c>
      <c r="S15" s="29" t="s">
        <v>81</v>
      </c>
      <c r="T15" s="21">
        <v>246</v>
      </c>
      <c r="U15" s="27" t="s">
        <v>82</v>
      </c>
      <c r="V15" s="21">
        <v>1</v>
      </c>
      <c r="X15" s="6">
        <f>_xlfn.XLOOKUP(G15,[1]配置!$D:$D,[1]配置!$B:$B)</f>
        <v>60001</v>
      </c>
      <c r="Y15" s="34">
        <f t="shared" si="8"/>
        <v>8367</v>
      </c>
      <c r="Z15" s="6">
        <f>_xlfn.XLOOKUP(I15,[1]配置!$D:$D,[1]配置!$B:$B)</f>
        <v>50004</v>
      </c>
      <c r="AA15" s="34">
        <f t="shared" si="9"/>
        <v>143740</v>
      </c>
      <c r="AB15" s="6">
        <f>_xlfn.XLOOKUP(K15,[1]配置!$D:$D,[1]配置!$B:$B)</f>
        <v>50002</v>
      </c>
      <c r="AC15" s="34">
        <f t="shared" si="10"/>
        <v>100</v>
      </c>
      <c r="AD15" s="6">
        <f>_xlfn.XLOOKUP(M15,[1]配置!$D:$D,[1]配置!$B:$B)</f>
        <v>50001</v>
      </c>
      <c r="AE15" s="34">
        <f t="shared" si="11"/>
        <v>1</v>
      </c>
      <c r="AF15" s="6">
        <f>_xlfn.XLOOKUP(O15,[1]配置!$D:$D,[1]配置!$B:$B)</f>
        <v>10001</v>
      </c>
      <c r="AG15" s="34">
        <f t="shared" si="12"/>
        <v>1</v>
      </c>
      <c r="AH15" s="6">
        <f>_xlfn.XLOOKUP(Q15,[1]配置!$D:$D,[1]配置!$B:$B)</f>
        <v>50002</v>
      </c>
      <c r="AI15" s="34">
        <f t="shared" si="13"/>
        <v>13</v>
      </c>
      <c r="AJ15" s="6">
        <f>_xlfn.XLOOKUP(S15,[1]配置!$D:$D,[1]配置!$B:$B)</f>
        <v>50005</v>
      </c>
      <c r="AK15" s="34">
        <f t="shared" si="14"/>
        <v>246</v>
      </c>
      <c r="AL15" s="6">
        <v>801010</v>
      </c>
      <c r="AM15" s="34">
        <f t="shared" si="15"/>
        <v>1</v>
      </c>
      <c r="AN15" s="6" t="str">
        <f t="shared" si="16"/>
        <v>"ItemId":60001</v>
      </c>
      <c r="AO15" s="6" t="str">
        <f t="shared" si="16"/>
        <v>"Num":8367</v>
      </c>
      <c r="AP15" s="6" t="str">
        <f t="shared" si="16"/>
        <v>"ItemId":50004</v>
      </c>
      <c r="AQ15" s="6" t="str">
        <f t="shared" si="16"/>
        <v>"Num":143740</v>
      </c>
      <c r="AR15" s="6" t="str">
        <f t="shared" si="0"/>
        <v>"ItemId":50002</v>
      </c>
      <c r="AS15" s="6" t="str">
        <f t="shared" si="0"/>
        <v>"Num":100</v>
      </c>
      <c r="AT15" s="6" t="str">
        <f t="shared" si="0"/>
        <v>"ItemId":50001</v>
      </c>
      <c r="AU15" s="6" t="str">
        <f t="shared" si="0"/>
        <v>"Num":1</v>
      </c>
      <c r="AV15" s="6" t="str">
        <f t="shared" si="0"/>
        <v>"ItemId":10001</v>
      </c>
      <c r="AW15" s="6" t="str">
        <f t="shared" si="0"/>
        <v>"Num":1</v>
      </c>
      <c r="AX15" s="6" t="str">
        <f t="shared" si="0"/>
        <v>"ItemId":50002</v>
      </c>
      <c r="AY15" s="6" t="str">
        <f t="shared" si="0"/>
        <v>"Num":13</v>
      </c>
      <c r="AZ15" s="6" t="str">
        <f t="shared" si="0"/>
        <v>"ItemId":50005</v>
      </c>
      <c r="BA15" s="6" t="str">
        <f t="shared" si="0"/>
        <v>"Num":246</v>
      </c>
      <c r="BB15" s="6" t="str">
        <f t="shared" si="0"/>
        <v>"DropTeam":801010</v>
      </c>
      <c r="BC15" s="6" t="str">
        <f t="shared" si="0"/>
        <v>"Num":1</v>
      </c>
      <c r="BD15" s="6" t="str">
        <f t="shared" si="17"/>
        <v>{"ItemId":60001,"Num":8367}</v>
      </c>
      <c r="BE15" s="6" t="str">
        <f t="shared" si="1"/>
        <v>{"ItemId":50004,"Num":143740}</v>
      </c>
      <c r="BF15" s="6" t="str">
        <f t="shared" si="2"/>
        <v>{"ItemId":50002,"Num":100}</v>
      </c>
      <c r="BG15" s="6" t="str">
        <f t="shared" si="3"/>
        <v>{"ItemId":50001,"Num":1}</v>
      </c>
      <c r="BH15" s="6" t="str">
        <f t="shared" si="4"/>
        <v>{"ItemId":10001,"Num":1}</v>
      </c>
      <c r="BI15" s="6" t="str">
        <f t="shared" si="5"/>
        <v>{"ItemId":50002,"Num":13}</v>
      </c>
      <c r="BJ15" s="6" t="str">
        <f t="shared" si="6"/>
        <v>{"ItemId":50005,"Num":246}</v>
      </c>
      <c r="BK15" s="6" t="str">
        <f t="shared" si="7"/>
        <v>{"DropTeam":801010,"Num":1}</v>
      </c>
      <c r="BL15" s="6" t="str">
        <f t="shared" si="18"/>
        <v>[{"ItemId":60001,"Num":8367}]</v>
      </c>
      <c r="BM15" s="6" t="str">
        <f t="shared" si="18"/>
        <v>[{"ItemId":50004,"Num":143740}]</v>
      </c>
      <c r="BN15" s="6" t="str">
        <f t="shared" si="19"/>
        <v>[{"ItemId":50002,"Num":100},{"ItemId":50001,"Num":1}]</v>
      </c>
      <c r="BO15" s="6" t="str">
        <f t="shared" si="20"/>
        <v>[{"ItemId":10001,"Num":1},{"ItemId":50002,"Num":13}]</v>
      </c>
      <c r="BP15" s="6" t="str">
        <f t="shared" si="21"/>
        <v>[{"ItemId":50005,"Num":246},{"DropTeam":801010,"Num":1}]</v>
      </c>
    </row>
    <row r="16" spans="1:68" x14ac:dyDescent="0.15">
      <c r="D16" s="30" t="s">
        <v>56</v>
      </c>
      <c r="E16" s="21">
        <v>40</v>
      </c>
      <c r="F16" s="21">
        <v>6</v>
      </c>
      <c r="G16" s="27" t="s">
        <v>76</v>
      </c>
      <c r="H16" s="21">
        <v>8951</v>
      </c>
      <c r="I16" s="27" t="s">
        <v>77</v>
      </c>
      <c r="J16" s="21">
        <v>172410</v>
      </c>
      <c r="K16" s="28" t="s">
        <v>78</v>
      </c>
      <c r="L16" s="21">
        <v>105</v>
      </c>
      <c r="M16" s="28" t="s">
        <v>79</v>
      </c>
      <c r="N16" s="21">
        <v>1</v>
      </c>
      <c r="O16" s="28" t="s">
        <v>80</v>
      </c>
      <c r="P16" s="21">
        <v>1</v>
      </c>
      <c r="Q16" s="28" t="s">
        <v>78</v>
      </c>
      <c r="R16" s="21">
        <v>15</v>
      </c>
      <c r="S16" s="29" t="s">
        <v>81</v>
      </c>
      <c r="T16" s="21">
        <v>248</v>
      </c>
      <c r="U16" s="27" t="s">
        <v>82</v>
      </c>
      <c r="V16" s="21">
        <v>1</v>
      </c>
      <c r="X16" s="6">
        <f>_xlfn.XLOOKUP(G16,[1]配置!$D:$D,[1]配置!$B:$B)</f>
        <v>60001</v>
      </c>
      <c r="Y16" s="34">
        <f t="shared" si="8"/>
        <v>8951</v>
      </c>
      <c r="Z16" s="6">
        <f>_xlfn.XLOOKUP(I16,[1]配置!$D:$D,[1]配置!$B:$B)</f>
        <v>50004</v>
      </c>
      <c r="AA16" s="34">
        <f t="shared" si="9"/>
        <v>172410</v>
      </c>
      <c r="AB16" s="6">
        <f>_xlfn.XLOOKUP(K16,[1]配置!$D:$D,[1]配置!$B:$B)</f>
        <v>50002</v>
      </c>
      <c r="AC16" s="34">
        <f t="shared" si="10"/>
        <v>105</v>
      </c>
      <c r="AD16" s="6">
        <f>_xlfn.XLOOKUP(M16,[1]配置!$D:$D,[1]配置!$B:$B)</f>
        <v>50001</v>
      </c>
      <c r="AE16" s="34">
        <f t="shared" si="11"/>
        <v>1</v>
      </c>
      <c r="AF16" s="6">
        <f>_xlfn.XLOOKUP(O16,[1]配置!$D:$D,[1]配置!$B:$B)</f>
        <v>10001</v>
      </c>
      <c r="AG16" s="34">
        <f t="shared" si="12"/>
        <v>1</v>
      </c>
      <c r="AH16" s="6">
        <f>_xlfn.XLOOKUP(Q16,[1]配置!$D:$D,[1]配置!$B:$B)</f>
        <v>50002</v>
      </c>
      <c r="AI16" s="34">
        <f t="shared" si="13"/>
        <v>15</v>
      </c>
      <c r="AJ16" s="6">
        <f>_xlfn.XLOOKUP(S16,[1]配置!$D:$D,[1]配置!$B:$B)</f>
        <v>50005</v>
      </c>
      <c r="AK16" s="34">
        <f t="shared" si="14"/>
        <v>248</v>
      </c>
      <c r="AL16" s="6">
        <v>801010</v>
      </c>
      <c r="AM16" s="34">
        <f t="shared" si="15"/>
        <v>1</v>
      </c>
      <c r="AN16" s="6" t="str">
        <f t="shared" si="16"/>
        <v>"ItemId":60001</v>
      </c>
      <c r="AO16" s="6" t="str">
        <f t="shared" si="16"/>
        <v>"Num":8951</v>
      </c>
      <c r="AP16" s="6" t="str">
        <f t="shared" si="16"/>
        <v>"ItemId":50004</v>
      </c>
      <c r="AQ16" s="6" t="str">
        <f t="shared" si="16"/>
        <v>"Num":172410</v>
      </c>
      <c r="AR16" s="6" t="str">
        <f t="shared" si="0"/>
        <v>"ItemId":50002</v>
      </c>
      <c r="AS16" s="6" t="str">
        <f t="shared" si="0"/>
        <v>"Num":105</v>
      </c>
      <c r="AT16" s="6" t="str">
        <f t="shared" si="0"/>
        <v>"ItemId":50001</v>
      </c>
      <c r="AU16" s="6" t="str">
        <f t="shared" si="0"/>
        <v>"Num":1</v>
      </c>
      <c r="AV16" s="6" t="str">
        <f t="shared" si="0"/>
        <v>"ItemId":10001</v>
      </c>
      <c r="AW16" s="6" t="str">
        <f t="shared" si="0"/>
        <v>"Num":1</v>
      </c>
      <c r="AX16" s="6" t="str">
        <f t="shared" si="0"/>
        <v>"ItemId":50002</v>
      </c>
      <c r="AY16" s="6" t="str">
        <f t="shared" si="0"/>
        <v>"Num":15</v>
      </c>
      <c r="AZ16" s="6" t="str">
        <f t="shared" si="0"/>
        <v>"ItemId":50005</v>
      </c>
      <c r="BA16" s="6" t="str">
        <f t="shared" si="0"/>
        <v>"Num":248</v>
      </c>
      <c r="BB16" s="6" t="str">
        <f t="shared" si="0"/>
        <v>"DropTeam":801010</v>
      </c>
      <c r="BC16" s="6" t="str">
        <f t="shared" si="0"/>
        <v>"Num":1</v>
      </c>
      <c r="BD16" s="6" t="str">
        <f t="shared" si="17"/>
        <v>{"ItemId":60001,"Num":8951}</v>
      </c>
      <c r="BE16" s="6" t="str">
        <f t="shared" si="1"/>
        <v>{"ItemId":50004,"Num":172410}</v>
      </c>
      <c r="BF16" s="6" t="str">
        <f t="shared" si="2"/>
        <v>{"ItemId":50002,"Num":105}</v>
      </c>
      <c r="BG16" s="6" t="str">
        <f t="shared" si="3"/>
        <v>{"ItemId":50001,"Num":1}</v>
      </c>
      <c r="BH16" s="6" t="str">
        <f t="shared" si="4"/>
        <v>{"ItemId":10001,"Num":1}</v>
      </c>
      <c r="BI16" s="6" t="str">
        <f t="shared" si="5"/>
        <v>{"ItemId":50002,"Num":15}</v>
      </c>
      <c r="BJ16" s="6" t="str">
        <f t="shared" si="6"/>
        <v>{"ItemId":50005,"Num":248}</v>
      </c>
      <c r="BK16" s="6" t="str">
        <f t="shared" si="7"/>
        <v>{"DropTeam":801010,"Num":1}</v>
      </c>
      <c r="BL16" s="6" t="str">
        <f t="shared" si="18"/>
        <v>[{"ItemId":60001,"Num":8951}]</v>
      </c>
      <c r="BM16" s="6" t="str">
        <f t="shared" si="18"/>
        <v>[{"ItemId":50004,"Num":172410}]</v>
      </c>
      <c r="BN16" s="6" t="str">
        <f t="shared" si="19"/>
        <v>[{"ItemId":50002,"Num":105},{"ItemId":50001,"Num":1}]</v>
      </c>
      <c r="BO16" s="6" t="str">
        <f t="shared" si="20"/>
        <v>[{"ItemId":10001,"Num":1},{"ItemId":50002,"Num":15}]</v>
      </c>
      <c r="BP16" s="6" t="str">
        <f t="shared" si="21"/>
        <v>[{"ItemId":50005,"Num":248},{"DropTeam":801010,"Num":1}]</v>
      </c>
    </row>
    <row r="17" spans="4:68" x14ac:dyDescent="0.15">
      <c r="D17" s="30" t="s">
        <v>56</v>
      </c>
      <c r="E17" s="21">
        <v>50</v>
      </c>
      <c r="F17" s="21">
        <v>7</v>
      </c>
      <c r="G17" s="27" t="s">
        <v>76</v>
      </c>
      <c r="H17" s="21">
        <v>9535</v>
      </c>
      <c r="I17" s="27" t="s">
        <v>77</v>
      </c>
      <c r="J17" s="21">
        <v>201081</v>
      </c>
      <c r="K17" s="28" t="s">
        <v>78</v>
      </c>
      <c r="L17" s="21">
        <v>110</v>
      </c>
      <c r="M17" s="28" t="s">
        <v>79</v>
      </c>
      <c r="N17" s="21">
        <v>1</v>
      </c>
      <c r="O17" s="28" t="s">
        <v>80</v>
      </c>
      <c r="P17" s="21">
        <v>1</v>
      </c>
      <c r="Q17" s="28" t="s">
        <v>78</v>
      </c>
      <c r="R17" s="21">
        <v>18</v>
      </c>
      <c r="S17" s="29" t="s">
        <v>81</v>
      </c>
      <c r="T17" s="21">
        <v>250</v>
      </c>
      <c r="U17" s="27" t="s">
        <v>82</v>
      </c>
      <c r="V17" s="21">
        <v>1</v>
      </c>
      <c r="X17" s="6">
        <f>_xlfn.XLOOKUP(G17,[1]配置!$D:$D,[1]配置!$B:$B)</f>
        <v>60001</v>
      </c>
      <c r="Y17" s="34">
        <f t="shared" si="8"/>
        <v>9535</v>
      </c>
      <c r="Z17" s="6">
        <f>_xlfn.XLOOKUP(I17,[1]配置!$D:$D,[1]配置!$B:$B)</f>
        <v>50004</v>
      </c>
      <c r="AA17" s="34">
        <f t="shared" si="9"/>
        <v>201081</v>
      </c>
      <c r="AB17" s="6">
        <f>_xlfn.XLOOKUP(K17,[1]配置!$D:$D,[1]配置!$B:$B)</f>
        <v>50002</v>
      </c>
      <c r="AC17" s="34">
        <f t="shared" si="10"/>
        <v>110</v>
      </c>
      <c r="AD17" s="6">
        <f>_xlfn.XLOOKUP(M17,[1]配置!$D:$D,[1]配置!$B:$B)</f>
        <v>50001</v>
      </c>
      <c r="AE17" s="34">
        <f t="shared" si="11"/>
        <v>1</v>
      </c>
      <c r="AF17" s="6">
        <f>_xlfn.XLOOKUP(O17,[1]配置!$D:$D,[1]配置!$B:$B)</f>
        <v>10001</v>
      </c>
      <c r="AG17" s="34">
        <f t="shared" si="12"/>
        <v>1</v>
      </c>
      <c r="AH17" s="6">
        <f>_xlfn.XLOOKUP(Q17,[1]配置!$D:$D,[1]配置!$B:$B)</f>
        <v>50002</v>
      </c>
      <c r="AI17" s="34">
        <f t="shared" si="13"/>
        <v>18</v>
      </c>
      <c r="AJ17" s="6">
        <f>_xlfn.XLOOKUP(S17,[1]配置!$D:$D,[1]配置!$B:$B)</f>
        <v>50005</v>
      </c>
      <c r="AK17" s="34">
        <f t="shared" si="14"/>
        <v>250</v>
      </c>
      <c r="AL17" s="6">
        <v>801010</v>
      </c>
      <c r="AM17" s="34">
        <f t="shared" si="15"/>
        <v>1</v>
      </c>
      <c r="AN17" s="6" t="str">
        <f t="shared" si="16"/>
        <v>"ItemId":60001</v>
      </c>
      <c r="AO17" s="6" t="str">
        <f t="shared" si="16"/>
        <v>"Num":9535</v>
      </c>
      <c r="AP17" s="6" t="str">
        <f t="shared" si="16"/>
        <v>"ItemId":50004</v>
      </c>
      <c r="AQ17" s="6" t="str">
        <f t="shared" si="16"/>
        <v>"Num":201081</v>
      </c>
      <c r="AR17" s="6" t="str">
        <f t="shared" si="0"/>
        <v>"ItemId":50002</v>
      </c>
      <c r="AS17" s="6" t="str">
        <f t="shared" si="0"/>
        <v>"Num":110</v>
      </c>
      <c r="AT17" s="6" t="str">
        <f t="shared" si="0"/>
        <v>"ItemId":50001</v>
      </c>
      <c r="AU17" s="6" t="str">
        <f t="shared" si="0"/>
        <v>"Num":1</v>
      </c>
      <c r="AV17" s="6" t="str">
        <f t="shared" si="0"/>
        <v>"ItemId":10001</v>
      </c>
      <c r="AW17" s="6" t="str">
        <f t="shared" si="0"/>
        <v>"Num":1</v>
      </c>
      <c r="AX17" s="6" t="str">
        <f t="shared" si="0"/>
        <v>"ItemId":50002</v>
      </c>
      <c r="AY17" s="6" t="str">
        <f t="shared" si="0"/>
        <v>"Num":18</v>
      </c>
      <c r="AZ17" s="6" t="str">
        <f t="shared" si="0"/>
        <v>"ItemId":50005</v>
      </c>
      <c r="BA17" s="6" t="str">
        <f t="shared" si="0"/>
        <v>"Num":250</v>
      </c>
      <c r="BB17" s="6" t="str">
        <f t="shared" si="0"/>
        <v>"DropTeam":801010</v>
      </c>
      <c r="BC17" s="6" t="str">
        <f t="shared" si="0"/>
        <v>"Num":1</v>
      </c>
      <c r="BD17" s="6" t="str">
        <f t="shared" si="17"/>
        <v>{"ItemId":60001,"Num":9535}</v>
      </c>
      <c r="BE17" s="6" t="str">
        <f t="shared" si="1"/>
        <v>{"ItemId":50004,"Num":201081}</v>
      </c>
      <c r="BF17" s="6" t="str">
        <f t="shared" si="2"/>
        <v>{"ItemId":50002,"Num":110}</v>
      </c>
      <c r="BG17" s="6" t="str">
        <f t="shared" si="3"/>
        <v>{"ItemId":50001,"Num":1}</v>
      </c>
      <c r="BH17" s="6" t="str">
        <f t="shared" si="4"/>
        <v>{"ItemId":10001,"Num":1}</v>
      </c>
      <c r="BI17" s="6" t="str">
        <f t="shared" si="5"/>
        <v>{"ItemId":50002,"Num":18}</v>
      </c>
      <c r="BJ17" s="6" t="str">
        <f t="shared" si="6"/>
        <v>{"ItemId":50005,"Num":250}</v>
      </c>
      <c r="BK17" s="6" t="str">
        <f t="shared" si="7"/>
        <v>{"DropTeam":801010,"Num":1}</v>
      </c>
      <c r="BL17" s="6" t="str">
        <f t="shared" si="18"/>
        <v>[{"ItemId":60001,"Num":9535}]</v>
      </c>
      <c r="BM17" s="6" t="str">
        <f t="shared" si="18"/>
        <v>[{"ItemId":50004,"Num":201081}]</v>
      </c>
      <c r="BN17" s="6" t="str">
        <f t="shared" si="19"/>
        <v>[{"ItemId":50002,"Num":110},{"ItemId":50001,"Num":1}]</v>
      </c>
      <c r="BO17" s="6" t="str">
        <f t="shared" si="20"/>
        <v>[{"ItemId":10001,"Num":1},{"ItemId":50002,"Num":18}]</v>
      </c>
      <c r="BP17" s="6" t="str">
        <f t="shared" si="21"/>
        <v>[{"ItemId":50005,"Num":250},{"DropTeam":801010,"Num":1}]</v>
      </c>
    </row>
    <row r="18" spans="4:68" x14ac:dyDescent="0.15">
      <c r="D18" s="30" t="s">
        <v>57</v>
      </c>
      <c r="E18" s="21">
        <v>60</v>
      </c>
      <c r="F18" s="21">
        <v>8</v>
      </c>
      <c r="G18" s="27" t="s">
        <v>76</v>
      </c>
      <c r="H18" s="21">
        <v>10118</v>
      </c>
      <c r="I18" s="27" t="s">
        <v>77</v>
      </c>
      <c r="J18" s="21">
        <v>229751</v>
      </c>
      <c r="K18" s="28" t="s">
        <v>78</v>
      </c>
      <c r="L18" s="21">
        <v>115</v>
      </c>
      <c r="M18" s="28" t="s">
        <v>79</v>
      </c>
      <c r="N18" s="21">
        <v>1</v>
      </c>
      <c r="O18" s="28" t="s">
        <v>80</v>
      </c>
      <c r="P18" s="21">
        <v>1</v>
      </c>
      <c r="Q18" s="28" t="s">
        <v>78</v>
      </c>
      <c r="R18" s="21">
        <v>20</v>
      </c>
      <c r="S18" s="29" t="s">
        <v>81</v>
      </c>
      <c r="T18" s="21">
        <v>253</v>
      </c>
      <c r="U18" s="27" t="s">
        <v>82</v>
      </c>
      <c r="V18" s="21">
        <v>1</v>
      </c>
      <c r="X18" s="6">
        <f>_xlfn.XLOOKUP(G18,[1]配置!$D:$D,[1]配置!$B:$B)</f>
        <v>60001</v>
      </c>
      <c r="Y18" s="34">
        <f t="shared" si="8"/>
        <v>10118</v>
      </c>
      <c r="Z18" s="6">
        <f>_xlfn.XLOOKUP(I18,[1]配置!$D:$D,[1]配置!$B:$B)</f>
        <v>50004</v>
      </c>
      <c r="AA18" s="34">
        <f t="shared" si="9"/>
        <v>229751</v>
      </c>
      <c r="AB18" s="6">
        <f>_xlfn.XLOOKUP(K18,[1]配置!$D:$D,[1]配置!$B:$B)</f>
        <v>50002</v>
      </c>
      <c r="AC18" s="34">
        <f t="shared" si="10"/>
        <v>115</v>
      </c>
      <c r="AD18" s="6">
        <f>_xlfn.XLOOKUP(M18,[1]配置!$D:$D,[1]配置!$B:$B)</f>
        <v>50001</v>
      </c>
      <c r="AE18" s="34">
        <f t="shared" si="11"/>
        <v>1</v>
      </c>
      <c r="AF18" s="6">
        <f>_xlfn.XLOOKUP(O18,[1]配置!$D:$D,[1]配置!$B:$B)</f>
        <v>10001</v>
      </c>
      <c r="AG18" s="34">
        <f t="shared" si="12"/>
        <v>1</v>
      </c>
      <c r="AH18" s="6">
        <f>_xlfn.XLOOKUP(Q18,[1]配置!$D:$D,[1]配置!$B:$B)</f>
        <v>50002</v>
      </c>
      <c r="AI18" s="34">
        <f t="shared" si="13"/>
        <v>20</v>
      </c>
      <c r="AJ18" s="6">
        <f>_xlfn.XLOOKUP(S18,[1]配置!$D:$D,[1]配置!$B:$B)</f>
        <v>50005</v>
      </c>
      <c r="AK18" s="34">
        <f t="shared" si="14"/>
        <v>253</v>
      </c>
      <c r="AL18" s="6">
        <v>801010</v>
      </c>
      <c r="AM18" s="34">
        <f t="shared" si="15"/>
        <v>1</v>
      </c>
      <c r="AN18" s="6" t="str">
        <f t="shared" si="16"/>
        <v>"ItemId":60001</v>
      </c>
      <c r="AO18" s="6" t="str">
        <f t="shared" si="16"/>
        <v>"Num":10118</v>
      </c>
      <c r="AP18" s="6" t="str">
        <f t="shared" si="16"/>
        <v>"ItemId":50004</v>
      </c>
      <c r="AQ18" s="6" t="str">
        <f t="shared" si="16"/>
        <v>"Num":229751</v>
      </c>
      <c r="AR18" s="6" t="str">
        <f t="shared" si="0"/>
        <v>"ItemId":50002</v>
      </c>
      <c r="AS18" s="6" t="str">
        <f t="shared" si="0"/>
        <v>"Num":115</v>
      </c>
      <c r="AT18" s="6" t="str">
        <f t="shared" si="0"/>
        <v>"ItemId":50001</v>
      </c>
      <c r="AU18" s="6" t="str">
        <f t="shared" si="0"/>
        <v>"Num":1</v>
      </c>
      <c r="AV18" s="6" t="str">
        <f t="shared" si="0"/>
        <v>"ItemId":10001</v>
      </c>
      <c r="AW18" s="6" t="str">
        <f t="shared" si="0"/>
        <v>"Num":1</v>
      </c>
      <c r="AX18" s="6" t="str">
        <f t="shared" si="0"/>
        <v>"ItemId":50002</v>
      </c>
      <c r="AY18" s="6" t="str">
        <f t="shared" si="0"/>
        <v>"Num":20</v>
      </c>
      <c r="AZ18" s="6" t="str">
        <f t="shared" si="0"/>
        <v>"ItemId":50005</v>
      </c>
      <c r="BA18" s="6" t="str">
        <f t="shared" si="0"/>
        <v>"Num":253</v>
      </c>
      <c r="BB18" s="6" t="str">
        <f t="shared" si="0"/>
        <v>"DropTeam":801010</v>
      </c>
      <c r="BC18" s="6" t="str">
        <f t="shared" si="0"/>
        <v>"Num":1</v>
      </c>
      <c r="BD18" s="6" t="str">
        <f t="shared" si="17"/>
        <v>{"ItemId":60001,"Num":10118}</v>
      </c>
      <c r="BE18" s="6" t="str">
        <f t="shared" si="1"/>
        <v>{"ItemId":50004,"Num":229751}</v>
      </c>
      <c r="BF18" s="6" t="str">
        <f t="shared" si="2"/>
        <v>{"ItemId":50002,"Num":115}</v>
      </c>
      <c r="BG18" s="6" t="str">
        <f t="shared" si="3"/>
        <v>{"ItemId":50001,"Num":1}</v>
      </c>
      <c r="BH18" s="6" t="str">
        <f t="shared" si="4"/>
        <v>{"ItemId":10001,"Num":1}</v>
      </c>
      <c r="BI18" s="6" t="str">
        <f t="shared" si="5"/>
        <v>{"ItemId":50002,"Num":20}</v>
      </c>
      <c r="BJ18" s="6" t="str">
        <f t="shared" si="6"/>
        <v>{"ItemId":50005,"Num":253}</v>
      </c>
      <c r="BK18" s="6" t="str">
        <f t="shared" si="7"/>
        <v>{"DropTeam":801010,"Num":1}</v>
      </c>
      <c r="BL18" s="6" t="str">
        <f t="shared" si="18"/>
        <v>[{"ItemId":60001,"Num":10118}]</v>
      </c>
      <c r="BM18" s="6" t="str">
        <f t="shared" si="18"/>
        <v>[{"ItemId":50004,"Num":229751}]</v>
      </c>
      <c r="BN18" s="6" t="str">
        <f t="shared" si="19"/>
        <v>[{"ItemId":50002,"Num":115},{"ItemId":50001,"Num":1}]</v>
      </c>
      <c r="BO18" s="6" t="str">
        <f t="shared" si="20"/>
        <v>[{"ItemId":10001,"Num":1},{"ItemId":50002,"Num":20}]</v>
      </c>
      <c r="BP18" s="6" t="str">
        <f t="shared" si="21"/>
        <v>[{"ItemId":50005,"Num":253},{"DropTeam":801010,"Num":1}]</v>
      </c>
    </row>
    <row r="19" spans="4:68" x14ac:dyDescent="0.15">
      <c r="D19" s="28" t="s">
        <v>58</v>
      </c>
      <c r="E19" s="21">
        <v>70</v>
      </c>
      <c r="F19" s="21">
        <v>9</v>
      </c>
      <c r="G19" s="27" t="s">
        <v>76</v>
      </c>
      <c r="H19" s="21">
        <v>10702</v>
      </c>
      <c r="I19" s="27" t="s">
        <v>77</v>
      </c>
      <c r="J19" s="21">
        <v>258421</v>
      </c>
      <c r="K19" s="28" t="s">
        <v>78</v>
      </c>
      <c r="L19" s="21">
        <v>120</v>
      </c>
      <c r="M19" s="28" t="s">
        <v>79</v>
      </c>
      <c r="N19" s="21">
        <v>1</v>
      </c>
      <c r="O19" s="28" t="s">
        <v>80</v>
      </c>
      <c r="P19" s="21">
        <v>1</v>
      </c>
      <c r="Q19" s="28" t="s">
        <v>78</v>
      </c>
      <c r="R19" s="21">
        <v>23</v>
      </c>
      <c r="S19" s="29" t="s">
        <v>81</v>
      </c>
      <c r="T19" s="21">
        <v>255</v>
      </c>
      <c r="U19" s="27" t="s">
        <v>82</v>
      </c>
      <c r="V19" s="21">
        <v>2</v>
      </c>
      <c r="X19" s="6">
        <f>_xlfn.XLOOKUP(G19,[1]配置!$D:$D,[1]配置!$B:$B)</f>
        <v>60001</v>
      </c>
      <c r="Y19" s="34">
        <f t="shared" si="8"/>
        <v>10702</v>
      </c>
      <c r="Z19" s="6">
        <f>_xlfn.XLOOKUP(I19,[1]配置!$D:$D,[1]配置!$B:$B)</f>
        <v>50004</v>
      </c>
      <c r="AA19" s="34">
        <f t="shared" si="9"/>
        <v>258421</v>
      </c>
      <c r="AB19" s="6">
        <f>_xlfn.XLOOKUP(K19,[1]配置!$D:$D,[1]配置!$B:$B)</f>
        <v>50002</v>
      </c>
      <c r="AC19" s="34">
        <f t="shared" si="10"/>
        <v>120</v>
      </c>
      <c r="AD19" s="6">
        <f>_xlfn.XLOOKUP(M19,[1]配置!$D:$D,[1]配置!$B:$B)</f>
        <v>50001</v>
      </c>
      <c r="AE19" s="34">
        <f t="shared" si="11"/>
        <v>1</v>
      </c>
      <c r="AF19" s="6">
        <f>_xlfn.XLOOKUP(O19,[1]配置!$D:$D,[1]配置!$B:$B)</f>
        <v>10001</v>
      </c>
      <c r="AG19" s="34">
        <f t="shared" si="12"/>
        <v>1</v>
      </c>
      <c r="AH19" s="6">
        <f>_xlfn.XLOOKUP(Q19,[1]配置!$D:$D,[1]配置!$B:$B)</f>
        <v>50002</v>
      </c>
      <c r="AI19" s="34">
        <f t="shared" si="13"/>
        <v>23</v>
      </c>
      <c r="AJ19" s="6">
        <f>_xlfn.XLOOKUP(S19,[1]配置!$D:$D,[1]配置!$B:$B)</f>
        <v>50005</v>
      </c>
      <c r="AK19" s="34">
        <f t="shared" si="14"/>
        <v>255</v>
      </c>
      <c r="AL19" s="6">
        <v>801010</v>
      </c>
      <c r="AM19" s="34">
        <f t="shared" si="15"/>
        <v>2</v>
      </c>
      <c r="AN19" s="6" t="str">
        <f t="shared" si="16"/>
        <v>"ItemId":60001</v>
      </c>
      <c r="AO19" s="6" t="str">
        <f t="shared" si="16"/>
        <v>"Num":10702</v>
      </c>
      <c r="AP19" s="6" t="str">
        <f t="shared" si="16"/>
        <v>"ItemId":50004</v>
      </c>
      <c r="AQ19" s="6" t="str">
        <f t="shared" si="16"/>
        <v>"Num":258421</v>
      </c>
      <c r="AR19" s="6" t="str">
        <f t="shared" si="0"/>
        <v>"ItemId":50002</v>
      </c>
      <c r="AS19" s="6" t="str">
        <f t="shared" si="0"/>
        <v>"Num":120</v>
      </c>
      <c r="AT19" s="6" t="str">
        <f t="shared" si="0"/>
        <v>"ItemId":50001</v>
      </c>
      <c r="AU19" s="6" t="str">
        <f t="shared" si="0"/>
        <v>"Num":1</v>
      </c>
      <c r="AV19" s="6" t="str">
        <f t="shared" si="0"/>
        <v>"ItemId":10001</v>
      </c>
      <c r="AW19" s="6" t="str">
        <f t="shared" si="0"/>
        <v>"Num":1</v>
      </c>
      <c r="AX19" s="6" t="str">
        <f t="shared" si="0"/>
        <v>"ItemId":50002</v>
      </c>
      <c r="AY19" s="6" t="str">
        <f t="shared" si="0"/>
        <v>"Num":23</v>
      </c>
      <c r="AZ19" s="6" t="str">
        <f t="shared" si="0"/>
        <v>"ItemId":50005</v>
      </c>
      <c r="BA19" s="6" t="str">
        <f t="shared" si="0"/>
        <v>"Num":255</v>
      </c>
      <c r="BB19" s="6" t="str">
        <f t="shared" si="0"/>
        <v>"DropTeam":801010</v>
      </c>
      <c r="BC19" s="6" t="str">
        <f t="shared" si="0"/>
        <v>"Num":2</v>
      </c>
      <c r="BD19" s="6" t="str">
        <f t="shared" si="17"/>
        <v>{"ItemId":60001,"Num":10702}</v>
      </c>
      <c r="BE19" s="6" t="str">
        <f t="shared" si="1"/>
        <v>{"ItemId":50004,"Num":258421}</v>
      </c>
      <c r="BF19" s="6" t="str">
        <f t="shared" si="2"/>
        <v>{"ItemId":50002,"Num":120}</v>
      </c>
      <c r="BG19" s="6" t="str">
        <f t="shared" si="3"/>
        <v>{"ItemId":50001,"Num":1}</v>
      </c>
      <c r="BH19" s="6" t="str">
        <f t="shared" si="4"/>
        <v>{"ItemId":10001,"Num":1}</v>
      </c>
      <c r="BI19" s="6" t="str">
        <f t="shared" si="5"/>
        <v>{"ItemId":50002,"Num":23}</v>
      </c>
      <c r="BJ19" s="6" t="str">
        <f t="shared" si="6"/>
        <v>{"ItemId":50005,"Num":255}</v>
      </c>
      <c r="BK19" s="6" t="str">
        <f t="shared" si="7"/>
        <v>{"DropTeam":801010,"Num":2}</v>
      </c>
      <c r="BL19" s="6" t="str">
        <f t="shared" si="18"/>
        <v>[{"ItemId":60001,"Num":10702}]</v>
      </c>
      <c r="BM19" s="6" t="str">
        <f t="shared" si="18"/>
        <v>[{"ItemId":50004,"Num":258421}]</v>
      </c>
      <c r="BN19" s="6" t="str">
        <f t="shared" si="19"/>
        <v>[{"ItemId":50002,"Num":120},{"ItemId":50001,"Num":1}]</v>
      </c>
      <c r="BO19" s="6" t="str">
        <f t="shared" si="20"/>
        <v>[{"ItemId":10001,"Num":1},{"ItemId":50002,"Num":23}]</v>
      </c>
      <c r="BP19" s="6" t="str">
        <f t="shared" si="21"/>
        <v>[{"ItemId":50005,"Num":255},{"DropTeam":801010,"Num":2}]</v>
      </c>
    </row>
    <row r="20" spans="4:68" x14ac:dyDescent="0.15">
      <c r="D20" s="28" t="s">
        <v>59</v>
      </c>
      <c r="E20" s="21">
        <v>80</v>
      </c>
      <c r="F20" s="21">
        <v>10</v>
      </c>
      <c r="G20" s="27" t="s">
        <v>76</v>
      </c>
      <c r="H20" s="21">
        <v>11286</v>
      </c>
      <c r="I20" s="27" t="s">
        <v>77</v>
      </c>
      <c r="J20" s="21">
        <v>287091</v>
      </c>
      <c r="K20" s="28" t="s">
        <v>78</v>
      </c>
      <c r="L20" s="21">
        <v>125</v>
      </c>
      <c r="M20" s="28" t="s">
        <v>79</v>
      </c>
      <c r="N20" s="21">
        <v>1</v>
      </c>
      <c r="O20" s="28" t="s">
        <v>80</v>
      </c>
      <c r="P20" s="21">
        <v>1</v>
      </c>
      <c r="Q20" s="28" t="s">
        <v>78</v>
      </c>
      <c r="R20" s="21">
        <v>25</v>
      </c>
      <c r="S20" s="29" t="s">
        <v>81</v>
      </c>
      <c r="T20" s="21">
        <v>257</v>
      </c>
      <c r="U20" s="27" t="s">
        <v>82</v>
      </c>
      <c r="V20" s="21">
        <v>2</v>
      </c>
      <c r="X20" s="6">
        <f>_xlfn.XLOOKUP(G20,[1]配置!$D:$D,[1]配置!$B:$B)</f>
        <v>60001</v>
      </c>
      <c r="Y20" s="34">
        <f t="shared" si="8"/>
        <v>11286</v>
      </c>
      <c r="Z20" s="6">
        <f>_xlfn.XLOOKUP(I20,[1]配置!$D:$D,[1]配置!$B:$B)</f>
        <v>50004</v>
      </c>
      <c r="AA20" s="34">
        <f t="shared" si="9"/>
        <v>287091</v>
      </c>
      <c r="AB20" s="6">
        <f>_xlfn.XLOOKUP(K20,[1]配置!$D:$D,[1]配置!$B:$B)</f>
        <v>50002</v>
      </c>
      <c r="AC20" s="34">
        <f t="shared" si="10"/>
        <v>125</v>
      </c>
      <c r="AD20" s="6">
        <f>_xlfn.XLOOKUP(M20,[1]配置!$D:$D,[1]配置!$B:$B)</f>
        <v>50001</v>
      </c>
      <c r="AE20" s="34">
        <f t="shared" si="11"/>
        <v>1</v>
      </c>
      <c r="AF20" s="6">
        <f>_xlfn.XLOOKUP(O20,[1]配置!$D:$D,[1]配置!$B:$B)</f>
        <v>10001</v>
      </c>
      <c r="AG20" s="34">
        <f t="shared" si="12"/>
        <v>1</v>
      </c>
      <c r="AH20" s="6">
        <f>_xlfn.XLOOKUP(Q20,[1]配置!$D:$D,[1]配置!$B:$B)</f>
        <v>50002</v>
      </c>
      <c r="AI20" s="34">
        <f t="shared" si="13"/>
        <v>25</v>
      </c>
      <c r="AJ20" s="6">
        <f>_xlfn.XLOOKUP(S20,[1]配置!$D:$D,[1]配置!$B:$B)</f>
        <v>50005</v>
      </c>
      <c r="AK20" s="34">
        <f t="shared" si="14"/>
        <v>257</v>
      </c>
      <c r="AL20" s="6">
        <v>801010</v>
      </c>
      <c r="AM20" s="34">
        <f t="shared" si="15"/>
        <v>2</v>
      </c>
      <c r="AN20" s="6" t="str">
        <f t="shared" si="16"/>
        <v>"ItemId":60001</v>
      </c>
      <c r="AO20" s="6" t="str">
        <f t="shared" si="16"/>
        <v>"Num":11286</v>
      </c>
      <c r="AP20" s="6" t="str">
        <f t="shared" si="16"/>
        <v>"ItemId":50004</v>
      </c>
      <c r="AQ20" s="6" t="str">
        <f t="shared" si="16"/>
        <v>"Num":287091</v>
      </c>
      <c r="AR20" s="6" t="str">
        <f t="shared" si="0"/>
        <v>"ItemId":50002</v>
      </c>
      <c r="AS20" s="6" t="str">
        <f t="shared" si="0"/>
        <v>"Num":125</v>
      </c>
      <c r="AT20" s="6" t="str">
        <f t="shared" si="0"/>
        <v>"ItemId":50001</v>
      </c>
      <c r="AU20" s="6" t="str">
        <f t="shared" si="0"/>
        <v>"Num":1</v>
      </c>
      <c r="AV20" s="6" t="str">
        <f t="shared" si="0"/>
        <v>"ItemId":10001</v>
      </c>
      <c r="AW20" s="6" t="str">
        <f t="shared" si="0"/>
        <v>"Num":1</v>
      </c>
      <c r="AX20" s="6" t="str">
        <f t="shared" si="0"/>
        <v>"ItemId":50002</v>
      </c>
      <c r="AY20" s="6" t="str">
        <f t="shared" si="0"/>
        <v>"Num":25</v>
      </c>
      <c r="AZ20" s="6" t="str">
        <f t="shared" si="0"/>
        <v>"ItemId":50005</v>
      </c>
      <c r="BA20" s="6" t="str">
        <f t="shared" si="0"/>
        <v>"Num":257</v>
      </c>
      <c r="BB20" s="6" t="str">
        <f t="shared" si="0"/>
        <v>"DropTeam":801010</v>
      </c>
      <c r="BC20" s="6" t="str">
        <f t="shared" si="0"/>
        <v>"Num":2</v>
      </c>
      <c r="BD20" s="6" t="str">
        <f t="shared" si="17"/>
        <v>{"ItemId":60001,"Num":11286}</v>
      </c>
      <c r="BE20" s="6" t="str">
        <f t="shared" si="1"/>
        <v>{"ItemId":50004,"Num":287091}</v>
      </c>
      <c r="BF20" s="6" t="str">
        <f t="shared" si="2"/>
        <v>{"ItemId":50002,"Num":125}</v>
      </c>
      <c r="BG20" s="6" t="str">
        <f t="shared" si="3"/>
        <v>{"ItemId":50001,"Num":1}</v>
      </c>
      <c r="BH20" s="6" t="str">
        <f t="shared" si="4"/>
        <v>{"ItemId":10001,"Num":1}</v>
      </c>
      <c r="BI20" s="6" t="str">
        <f t="shared" si="5"/>
        <v>{"ItemId":50002,"Num":25}</v>
      </c>
      <c r="BJ20" s="6" t="str">
        <f t="shared" si="6"/>
        <v>{"ItemId":50005,"Num":257}</v>
      </c>
      <c r="BK20" s="6" t="str">
        <f t="shared" si="7"/>
        <v>{"DropTeam":801010,"Num":2}</v>
      </c>
      <c r="BL20" s="6" t="str">
        <f t="shared" si="18"/>
        <v>[{"ItemId":60001,"Num":11286}]</v>
      </c>
      <c r="BM20" s="6" t="str">
        <f t="shared" si="18"/>
        <v>[{"ItemId":50004,"Num":287091}]</v>
      </c>
      <c r="BN20" s="6" t="str">
        <f t="shared" si="19"/>
        <v>[{"ItemId":50002,"Num":125},{"ItemId":50001,"Num":1}]</v>
      </c>
      <c r="BO20" s="6" t="str">
        <f t="shared" si="20"/>
        <v>[{"ItemId":10001,"Num":1},{"ItemId":50002,"Num":25}]</v>
      </c>
      <c r="BP20" s="6" t="str">
        <f t="shared" si="21"/>
        <v>[{"ItemId":50005,"Num":257},{"DropTeam":801010,"Num":2}]</v>
      </c>
    </row>
    <row r="21" spans="4:68" x14ac:dyDescent="0.15">
      <c r="D21" s="28" t="s">
        <v>59</v>
      </c>
      <c r="E21" s="21">
        <v>90</v>
      </c>
      <c r="F21" s="21">
        <v>11</v>
      </c>
      <c r="G21" s="27" t="s">
        <v>76</v>
      </c>
      <c r="H21" s="21">
        <v>11870</v>
      </c>
      <c r="I21" s="27" t="s">
        <v>77</v>
      </c>
      <c r="J21" s="21">
        <v>315762</v>
      </c>
      <c r="K21" s="28" t="s">
        <v>78</v>
      </c>
      <c r="L21" s="21">
        <v>130</v>
      </c>
      <c r="M21" s="28" t="s">
        <v>79</v>
      </c>
      <c r="N21" s="21">
        <v>1</v>
      </c>
      <c r="O21" s="28" t="s">
        <v>80</v>
      </c>
      <c r="P21" s="21">
        <v>1</v>
      </c>
      <c r="Q21" s="28" t="s">
        <v>78</v>
      </c>
      <c r="R21" s="21">
        <v>28</v>
      </c>
      <c r="S21" s="29" t="s">
        <v>81</v>
      </c>
      <c r="T21" s="21">
        <v>260</v>
      </c>
      <c r="U21" s="27" t="s">
        <v>82</v>
      </c>
      <c r="V21" s="21">
        <v>2</v>
      </c>
      <c r="X21" s="6">
        <f>_xlfn.XLOOKUP(G21,[1]配置!$D:$D,[1]配置!$B:$B)</f>
        <v>60001</v>
      </c>
      <c r="Y21" s="34">
        <f t="shared" si="8"/>
        <v>11870</v>
      </c>
      <c r="Z21" s="6">
        <f>_xlfn.XLOOKUP(I21,[1]配置!$D:$D,[1]配置!$B:$B)</f>
        <v>50004</v>
      </c>
      <c r="AA21" s="34">
        <f t="shared" si="9"/>
        <v>315762</v>
      </c>
      <c r="AB21" s="6">
        <f>_xlfn.XLOOKUP(K21,[1]配置!$D:$D,[1]配置!$B:$B)</f>
        <v>50002</v>
      </c>
      <c r="AC21" s="34">
        <f t="shared" si="10"/>
        <v>130</v>
      </c>
      <c r="AD21" s="6">
        <f>_xlfn.XLOOKUP(M21,[1]配置!$D:$D,[1]配置!$B:$B)</f>
        <v>50001</v>
      </c>
      <c r="AE21" s="34">
        <f t="shared" si="11"/>
        <v>1</v>
      </c>
      <c r="AF21" s="6">
        <f>_xlfn.XLOOKUP(O21,[1]配置!$D:$D,[1]配置!$B:$B)</f>
        <v>10001</v>
      </c>
      <c r="AG21" s="34">
        <f t="shared" si="12"/>
        <v>1</v>
      </c>
      <c r="AH21" s="6">
        <f>_xlfn.XLOOKUP(Q21,[1]配置!$D:$D,[1]配置!$B:$B)</f>
        <v>50002</v>
      </c>
      <c r="AI21" s="34">
        <f t="shared" si="13"/>
        <v>28</v>
      </c>
      <c r="AJ21" s="6">
        <f>_xlfn.XLOOKUP(S21,[1]配置!$D:$D,[1]配置!$B:$B)</f>
        <v>50005</v>
      </c>
      <c r="AK21" s="34">
        <f t="shared" si="14"/>
        <v>260</v>
      </c>
      <c r="AL21" s="6">
        <v>801010</v>
      </c>
      <c r="AM21" s="34">
        <f t="shared" si="15"/>
        <v>2</v>
      </c>
      <c r="AN21" s="6" t="str">
        <f t="shared" si="16"/>
        <v>"ItemId":60001</v>
      </c>
      <c r="AO21" s="6" t="str">
        <f t="shared" si="16"/>
        <v>"Num":11870</v>
      </c>
      <c r="AP21" s="6" t="str">
        <f t="shared" si="16"/>
        <v>"ItemId":50004</v>
      </c>
      <c r="AQ21" s="6" t="str">
        <f t="shared" si="16"/>
        <v>"Num":315762</v>
      </c>
      <c r="AR21" s="6" t="str">
        <f t="shared" si="0"/>
        <v>"ItemId":50002</v>
      </c>
      <c r="AS21" s="6" t="str">
        <f t="shared" si="0"/>
        <v>"Num":130</v>
      </c>
      <c r="AT21" s="6" t="str">
        <f t="shared" si="0"/>
        <v>"ItemId":50001</v>
      </c>
      <c r="AU21" s="6" t="str">
        <f t="shared" si="0"/>
        <v>"Num":1</v>
      </c>
      <c r="AV21" s="6" t="str">
        <f t="shared" si="0"/>
        <v>"ItemId":10001</v>
      </c>
      <c r="AW21" s="6" t="str">
        <f t="shared" si="0"/>
        <v>"Num":1</v>
      </c>
      <c r="AX21" s="6" t="str">
        <f t="shared" si="0"/>
        <v>"ItemId":50002</v>
      </c>
      <c r="AY21" s="6" t="str">
        <f t="shared" si="0"/>
        <v>"Num":28</v>
      </c>
      <c r="AZ21" s="6" t="str">
        <f t="shared" si="0"/>
        <v>"ItemId":50005</v>
      </c>
      <c r="BA21" s="6" t="str">
        <f t="shared" si="0"/>
        <v>"Num":260</v>
      </c>
      <c r="BB21" s="6" t="str">
        <f t="shared" si="0"/>
        <v>"DropTeam":801010</v>
      </c>
      <c r="BC21" s="6" t="str">
        <f t="shared" si="0"/>
        <v>"Num":2</v>
      </c>
      <c r="BD21" s="6" t="str">
        <f t="shared" si="17"/>
        <v>{"ItemId":60001,"Num":11870}</v>
      </c>
      <c r="BE21" s="6" t="str">
        <f t="shared" si="1"/>
        <v>{"ItemId":50004,"Num":315762}</v>
      </c>
      <c r="BF21" s="6" t="str">
        <f t="shared" si="2"/>
        <v>{"ItemId":50002,"Num":130}</v>
      </c>
      <c r="BG21" s="6" t="str">
        <f t="shared" si="3"/>
        <v>{"ItemId":50001,"Num":1}</v>
      </c>
      <c r="BH21" s="6" t="str">
        <f t="shared" si="4"/>
        <v>{"ItemId":10001,"Num":1}</v>
      </c>
      <c r="BI21" s="6" t="str">
        <f t="shared" si="5"/>
        <v>{"ItemId":50002,"Num":28}</v>
      </c>
      <c r="BJ21" s="6" t="str">
        <f t="shared" si="6"/>
        <v>{"ItemId":50005,"Num":260}</v>
      </c>
      <c r="BK21" s="6" t="str">
        <f t="shared" si="7"/>
        <v>{"DropTeam":801010,"Num":2}</v>
      </c>
      <c r="BL21" s="6" t="str">
        <f t="shared" si="18"/>
        <v>[{"ItemId":60001,"Num":11870}]</v>
      </c>
      <c r="BM21" s="6" t="str">
        <f t="shared" si="18"/>
        <v>[{"ItemId":50004,"Num":315762}]</v>
      </c>
      <c r="BN21" s="6" t="str">
        <f t="shared" si="19"/>
        <v>[{"ItemId":50002,"Num":130},{"ItemId":50001,"Num":1}]</v>
      </c>
      <c r="BO21" s="6" t="str">
        <f t="shared" si="20"/>
        <v>[{"ItemId":10001,"Num":1},{"ItemId":50002,"Num":28}]</v>
      </c>
      <c r="BP21" s="6" t="str">
        <f t="shared" si="21"/>
        <v>[{"ItemId":50005,"Num":260},{"DropTeam":801010,"Num":2}]</v>
      </c>
    </row>
    <row r="22" spans="4:68" x14ac:dyDescent="0.15">
      <c r="D22" s="31" t="s">
        <v>60</v>
      </c>
      <c r="E22" s="21">
        <v>100</v>
      </c>
      <c r="F22" s="21">
        <v>12</v>
      </c>
      <c r="G22" s="27" t="s">
        <v>76</v>
      </c>
      <c r="H22" s="21">
        <v>12454</v>
      </c>
      <c r="I22" s="27" t="s">
        <v>77</v>
      </c>
      <c r="J22" s="21">
        <v>344432</v>
      </c>
      <c r="K22" s="28" t="s">
        <v>78</v>
      </c>
      <c r="L22" s="21">
        <v>135</v>
      </c>
      <c r="M22" s="28" t="s">
        <v>79</v>
      </c>
      <c r="N22" s="21">
        <v>1</v>
      </c>
      <c r="O22" s="28" t="s">
        <v>80</v>
      </c>
      <c r="P22" s="21">
        <v>1</v>
      </c>
      <c r="Q22" s="28" t="s">
        <v>78</v>
      </c>
      <c r="R22" s="21">
        <v>30</v>
      </c>
      <c r="S22" s="29" t="s">
        <v>81</v>
      </c>
      <c r="T22" s="21">
        <v>262</v>
      </c>
      <c r="U22" s="27" t="s">
        <v>82</v>
      </c>
      <c r="V22" s="21">
        <v>2</v>
      </c>
      <c r="X22" s="6">
        <f>_xlfn.XLOOKUP(G22,[1]配置!$D:$D,[1]配置!$B:$B)</f>
        <v>60001</v>
      </c>
      <c r="Y22" s="34">
        <f t="shared" si="8"/>
        <v>12454</v>
      </c>
      <c r="Z22" s="6">
        <f>_xlfn.XLOOKUP(I22,[1]配置!$D:$D,[1]配置!$B:$B)</f>
        <v>50004</v>
      </c>
      <c r="AA22" s="34">
        <f t="shared" si="9"/>
        <v>344432</v>
      </c>
      <c r="AB22" s="6">
        <f>_xlfn.XLOOKUP(K22,[1]配置!$D:$D,[1]配置!$B:$B)</f>
        <v>50002</v>
      </c>
      <c r="AC22" s="34">
        <f t="shared" si="10"/>
        <v>135</v>
      </c>
      <c r="AD22" s="6">
        <f>_xlfn.XLOOKUP(M22,[1]配置!$D:$D,[1]配置!$B:$B)</f>
        <v>50001</v>
      </c>
      <c r="AE22" s="34">
        <f t="shared" si="11"/>
        <v>1</v>
      </c>
      <c r="AF22" s="6">
        <f>_xlfn.XLOOKUP(O22,[1]配置!$D:$D,[1]配置!$B:$B)</f>
        <v>10001</v>
      </c>
      <c r="AG22" s="34">
        <f t="shared" si="12"/>
        <v>1</v>
      </c>
      <c r="AH22" s="6">
        <f>_xlfn.XLOOKUP(Q22,[1]配置!$D:$D,[1]配置!$B:$B)</f>
        <v>50002</v>
      </c>
      <c r="AI22" s="34">
        <f t="shared" si="13"/>
        <v>30</v>
      </c>
      <c r="AJ22" s="6">
        <f>_xlfn.XLOOKUP(S22,[1]配置!$D:$D,[1]配置!$B:$B)</f>
        <v>50005</v>
      </c>
      <c r="AK22" s="34">
        <f t="shared" si="14"/>
        <v>262</v>
      </c>
      <c r="AL22" s="6">
        <v>801010</v>
      </c>
      <c r="AM22" s="34">
        <f t="shared" si="15"/>
        <v>2</v>
      </c>
      <c r="AN22" s="6" t="str">
        <f t="shared" si="16"/>
        <v>"ItemId":60001</v>
      </c>
      <c r="AO22" s="6" t="str">
        <f t="shared" si="16"/>
        <v>"Num":12454</v>
      </c>
      <c r="AP22" s="6" t="str">
        <f t="shared" si="16"/>
        <v>"ItemId":50004</v>
      </c>
      <c r="AQ22" s="6" t="str">
        <f t="shared" si="16"/>
        <v>"Num":344432</v>
      </c>
      <c r="AR22" s="6" t="str">
        <f t="shared" si="0"/>
        <v>"ItemId":50002</v>
      </c>
      <c r="AS22" s="6" t="str">
        <f t="shared" si="0"/>
        <v>"Num":135</v>
      </c>
      <c r="AT22" s="6" t="str">
        <f t="shared" si="0"/>
        <v>"ItemId":50001</v>
      </c>
      <c r="AU22" s="6" t="str">
        <f t="shared" si="0"/>
        <v>"Num":1</v>
      </c>
      <c r="AV22" s="6" t="str">
        <f t="shared" si="0"/>
        <v>"ItemId":10001</v>
      </c>
      <c r="AW22" s="6" t="str">
        <f t="shared" si="0"/>
        <v>"Num":1</v>
      </c>
      <c r="AX22" s="6" t="str">
        <f t="shared" si="0"/>
        <v>"ItemId":50002</v>
      </c>
      <c r="AY22" s="6" t="str">
        <f t="shared" si="0"/>
        <v>"Num":30</v>
      </c>
      <c r="AZ22" s="6" t="str">
        <f t="shared" si="0"/>
        <v>"ItemId":50005</v>
      </c>
      <c r="BA22" s="6" t="str">
        <f t="shared" si="0"/>
        <v>"Num":262</v>
      </c>
      <c r="BB22" s="6" t="str">
        <f t="shared" si="0"/>
        <v>"DropTeam":801010</v>
      </c>
      <c r="BC22" s="6" t="str">
        <f t="shared" si="0"/>
        <v>"Num":2</v>
      </c>
      <c r="BD22" s="6" t="str">
        <f t="shared" si="17"/>
        <v>{"ItemId":60001,"Num":12454}</v>
      </c>
      <c r="BE22" s="6" t="str">
        <f t="shared" si="1"/>
        <v>{"ItemId":50004,"Num":344432}</v>
      </c>
      <c r="BF22" s="6" t="str">
        <f t="shared" si="2"/>
        <v>{"ItemId":50002,"Num":135}</v>
      </c>
      <c r="BG22" s="6" t="str">
        <f t="shared" si="3"/>
        <v>{"ItemId":50001,"Num":1}</v>
      </c>
      <c r="BH22" s="6" t="str">
        <f t="shared" si="4"/>
        <v>{"ItemId":10001,"Num":1}</v>
      </c>
      <c r="BI22" s="6" t="str">
        <f t="shared" si="5"/>
        <v>{"ItemId":50002,"Num":30}</v>
      </c>
      <c r="BJ22" s="6" t="str">
        <f t="shared" si="6"/>
        <v>{"ItemId":50005,"Num":262}</v>
      </c>
      <c r="BK22" s="6" t="str">
        <f t="shared" si="7"/>
        <v>{"DropTeam":801010,"Num":2}</v>
      </c>
      <c r="BL22" s="6" t="str">
        <f t="shared" si="18"/>
        <v>[{"ItemId":60001,"Num":12454}]</v>
      </c>
      <c r="BM22" s="6" t="str">
        <f t="shared" si="18"/>
        <v>[{"ItemId":50004,"Num":344432}]</v>
      </c>
      <c r="BN22" s="6" t="str">
        <f t="shared" si="19"/>
        <v>[{"ItemId":50002,"Num":135},{"ItemId":50001,"Num":1}]</v>
      </c>
      <c r="BO22" s="6" t="str">
        <f t="shared" si="20"/>
        <v>[{"ItemId":10001,"Num":1},{"ItemId":50002,"Num":30}]</v>
      </c>
      <c r="BP22" s="6" t="str">
        <f t="shared" si="21"/>
        <v>[{"ItemId":50005,"Num":262},{"DropTeam":801010,"Num":2}]</v>
      </c>
    </row>
    <row r="23" spans="4:68" x14ac:dyDescent="0.15">
      <c r="D23" s="31" t="s">
        <v>60</v>
      </c>
      <c r="E23" s="21">
        <v>105</v>
      </c>
      <c r="F23" s="21">
        <v>13</v>
      </c>
      <c r="G23" s="27" t="s">
        <v>76</v>
      </c>
      <c r="H23" s="21">
        <v>13037</v>
      </c>
      <c r="I23" s="27" t="s">
        <v>77</v>
      </c>
      <c r="J23" s="21">
        <v>373102</v>
      </c>
      <c r="K23" s="28" t="s">
        <v>78</v>
      </c>
      <c r="L23" s="21">
        <v>140</v>
      </c>
      <c r="M23" s="28" t="s">
        <v>79</v>
      </c>
      <c r="N23" s="21">
        <v>1</v>
      </c>
      <c r="O23" s="28" t="s">
        <v>80</v>
      </c>
      <c r="P23" s="21">
        <v>1</v>
      </c>
      <c r="Q23" s="28" t="s">
        <v>78</v>
      </c>
      <c r="R23" s="21">
        <v>33</v>
      </c>
      <c r="S23" s="29" t="s">
        <v>81</v>
      </c>
      <c r="T23" s="21">
        <v>264</v>
      </c>
      <c r="U23" s="27" t="s">
        <v>82</v>
      </c>
      <c r="V23" s="21">
        <v>2</v>
      </c>
      <c r="X23" s="6">
        <f>_xlfn.XLOOKUP(G23,[1]配置!$D:$D,[1]配置!$B:$B)</f>
        <v>60001</v>
      </c>
      <c r="Y23" s="34">
        <f t="shared" si="8"/>
        <v>13037</v>
      </c>
      <c r="Z23" s="6">
        <f>_xlfn.XLOOKUP(I23,[1]配置!$D:$D,[1]配置!$B:$B)</f>
        <v>50004</v>
      </c>
      <c r="AA23" s="34">
        <f t="shared" si="9"/>
        <v>373102</v>
      </c>
      <c r="AB23" s="6">
        <f>_xlfn.XLOOKUP(K23,[1]配置!$D:$D,[1]配置!$B:$B)</f>
        <v>50002</v>
      </c>
      <c r="AC23" s="34">
        <f t="shared" si="10"/>
        <v>140</v>
      </c>
      <c r="AD23" s="6">
        <f>_xlfn.XLOOKUP(M23,[1]配置!$D:$D,[1]配置!$B:$B)</f>
        <v>50001</v>
      </c>
      <c r="AE23" s="34">
        <f t="shared" si="11"/>
        <v>1</v>
      </c>
      <c r="AF23" s="6">
        <f>_xlfn.XLOOKUP(O23,[1]配置!$D:$D,[1]配置!$B:$B)</f>
        <v>10001</v>
      </c>
      <c r="AG23" s="34">
        <f t="shared" si="12"/>
        <v>1</v>
      </c>
      <c r="AH23" s="6">
        <f>_xlfn.XLOOKUP(Q23,[1]配置!$D:$D,[1]配置!$B:$B)</f>
        <v>50002</v>
      </c>
      <c r="AI23" s="34">
        <f t="shared" si="13"/>
        <v>33</v>
      </c>
      <c r="AJ23" s="6">
        <f>_xlfn.XLOOKUP(S23,[1]配置!$D:$D,[1]配置!$B:$B)</f>
        <v>50005</v>
      </c>
      <c r="AK23" s="34">
        <f t="shared" si="14"/>
        <v>264</v>
      </c>
      <c r="AL23" s="6">
        <v>801010</v>
      </c>
      <c r="AM23" s="34">
        <f t="shared" si="15"/>
        <v>2</v>
      </c>
      <c r="AN23" s="6" t="str">
        <f t="shared" si="16"/>
        <v>"ItemId":60001</v>
      </c>
      <c r="AO23" s="6" t="str">
        <f t="shared" si="16"/>
        <v>"Num":13037</v>
      </c>
      <c r="AP23" s="6" t="str">
        <f t="shared" si="16"/>
        <v>"ItemId":50004</v>
      </c>
      <c r="AQ23" s="6" t="str">
        <f t="shared" si="16"/>
        <v>"Num":373102</v>
      </c>
      <c r="AR23" s="6" t="str">
        <f t="shared" si="0"/>
        <v>"ItemId":50002</v>
      </c>
      <c r="AS23" s="6" t="str">
        <f t="shared" si="0"/>
        <v>"Num":140</v>
      </c>
      <c r="AT23" s="6" t="str">
        <f t="shared" si="0"/>
        <v>"ItemId":50001</v>
      </c>
      <c r="AU23" s="6" t="str">
        <f t="shared" si="0"/>
        <v>"Num":1</v>
      </c>
      <c r="AV23" s="6" t="str">
        <f t="shared" si="0"/>
        <v>"ItemId":10001</v>
      </c>
      <c r="AW23" s="6" t="str">
        <f t="shared" si="0"/>
        <v>"Num":1</v>
      </c>
      <c r="AX23" s="6" t="str">
        <f t="shared" si="0"/>
        <v>"ItemId":50002</v>
      </c>
      <c r="AY23" s="6" t="str">
        <f t="shared" si="0"/>
        <v>"Num":33</v>
      </c>
      <c r="AZ23" s="6" t="str">
        <f t="shared" si="0"/>
        <v>"ItemId":50005</v>
      </c>
      <c r="BA23" s="6" t="str">
        <f t="shared" si="0"/>
        <v>"Num":264</v>
      </c>
      <c r="BB23" s="6" t="str">
        <f t="shared" si="0"/>
        <v>"DropTeam":801010</v>
      </c>
      <c r="BC23" s="6" t="str">
        <f t="shared" si="0"/>
        <v>"Num":2</v>
      </c>
      <c r="BD23" s="6" t="str">
        <f t="shared" si="17"/>
        <v>{"ItemId":60001,"Num":13037}</v>
      </c>
      <c r="BE23" s="6" t="str">
        <f t="shared" si="1"/>
        <v>{"ItemId":50004,"Num":373102}</v>
      </c>
      <c r="BF23" s="6" t="str">
        <f t="shared" si="2"/>
        <v>{"ItemId":50002,"Num":140}</v>
      </c>
      <c r="BG23" s="6" t="str">
        <f t="shared" si="3"/>
        <v>{"ItemId":50001,"Num":1}</v>
      </c>
      <c r="BH23" s="6" t="str">
        <f t="shared" si="4"/>
        <v>{"ItemId":10001,"Num":1}</v>
      </c>
      <c r="BI23" s="6" t="str">
        <f t="shared" si="5"/>
        <v>{"ItemId":50002,"Num":33}</v>
      </c>
      <c r="BJ23" s="6" t="str">
        <f t="shared" si="6"/>
        <v>{"ItemId":50005,"Num":264}</v>
      </c>
      <c r="BK23" s="6" t="str">
        <f t="shared" si="7"/>
        <v>{"DropTeam":801010,"Num":2}</v>
      </c>
      <c r="BL23" s="6" t="str">
        <f t="shared" si="18"/>
        <v>[{"ItemId":60001,"Num":13037}]</v>
      </c>
      <c r="BM23" s="6" t="str">
        <f t="shared" si="18"/>
        <v>[{"ItemId":50004,"Num":373102}]</v>
      </c>
      <c r="BN23" s="6" t="str">
        <f t="shared" si="19"/>
        <v>[{"ItemId":50002,"Num":140},{"ItemId":50001,"Num":1}]</v>
      </c>
      <c r="BO23" s="6" t="str">
        <f t="shared" si="20"/>
        <v>[{"ItemId":10001,"Num":1},{"ItemId":50002,"Num":33}]</v>
      </c>
      <c r="BP23" s="6" t="str">
        <f t="shared" si="21"/>
        <v>[{"ItemId":50005,"Num":264},{"DropTeam":801010,"Num":2}]</v>
      </c>
    </row>
    <row r="24" spans="4:68" x14ac:dyDescent="0.15">
      <c r="D24" s="31" t="s">
        <v>60</v>
      </c>
      <c r="E24" s="21">
        <v>110</v>
      </c>
      <c r="F24" s="21">
        <v>14</v>
      </c>
      <c r="G24" s="27" t="s">
        <v>76</v>
      </c>
      <c r="H24" s="21">
        <v>13621</v>
      </c>
      <c r="I24" s="27" t="s">
        <v>77</v>
      </c>
      <c r="J24" s="21">
        <v>401772</v>
      </c>
      <c r="K24" s="28" t="s">
        <v>78</v>
      </c>
      <c r="L24" s="21">
        <v>145</v>
      </c>
      <c r="M24" s="28" t="s">
        <v>79</v>
      </c>
      <c r="N24" s="21">
        <v>1</v>
      </c>
      <c r="O24" s="28" t="s">
        <v>80</v>
      </c>
      <c r="P24" s="21">
        <v>1</v>
      </c>
      <c r="Q24" s="28" t="s">
        <v>78</v>
      </c>
      <c r="R24" s="21">
        <v>35</v>
      </c>
      <c r="S24" s="29" t="s">
        <v>81</v>
      </c>
      <c r="T24" s="21">
        <v>267</v>
      </c>
      <c r="U24" s="27" t="s">
        <v>82</v>
      </c>
      <c r="V24" s="21">
        <v>3</v>
      </c>
      <c r="X24" s="6">
        <f>_xlfn.XLOOKUP(G24,[1]配置!$D:$D,[1]配置!$B:$B)</f>
        <v>60001</v>
      </c>
      <c r="Y24" s="34">
        <f t="shared" si="8"/>
        <v>13621</v>
      </c>
      <c r="Z24" s="6">
        <f>_xlfn.XLOOKUP(I24,[1]配置!$D:$D,[1]配置!$B:$B)</f>
        <v>50004</v>
      </c>
      <c r="AA24" s="34">
        <f t="shared" si="9"/>
        <v>401772</v>
      </c>
      <c r="AB24" s="6">
        <f>_xlfn.XLOOKUP(K24,[1]配置!$D:$D,[1]配置!$B:$B)</f>
        <v>50002</v>
      </c>
      <c r="AC24" s="34">
        <f t="shared" si="10"/>
        <v>145</v>
      </c>
      <c r="AD24" s="6">
        <f>_xlfn.XLOOKUP(M24,[1]配置!$D:$D,[1]配置!$B:$B)</f>
        <v>50001</v>
      </c>
      <c r="AE24" s="34">
        <f t="shared" si="11"/>
        <v>1</v>
      </c>
      <c r="AF24" s="6">
        <f>_xlfn.XLOOKUP(O24,[1]配置!$D:$D,[1]配置!$B:$B)</f>
        <v>10001</v>
      </c>
      <c r="AG24" s="34">
        <f t="shared" si="12"/>
        <v>1</v>
      </c>
      <c r="AH24" s="6">
        <f>_xlfn.XLOOKUP(Q24,[1]配置!$D:$D,[1]配置!$B:$B)</f>
        <v>50002</v>
      </c>
      <c r="AI24" s="34">
        <f t="shared" si="13"/>
        <v>35</v>
      </c>
      <c r="AJ24" s="6">
        <f>_xlfn.XLOOKUP(S24,[1]配置!$D:$D,[1]配置!$B:$B)</f>
        <v>50005</v>
      </c>
      <c r="AK24" s="34">
        <f t="shared" si="14"/>
        <v>267</v>
      </c>
      <c r="AL24" s="6">
        <v>801010</v>
      </c>
      <c r="AM24" s="34">
        <f t="shared" si="15"/>
        <v>3</v>
      </c>
      <c r="AN24" s="6" t="str">
        <f t="shared" si="16"/>
        <v>"ItemId":60001</v>
      </c>
      <c r="AO24" s="6" t="str">
        <f t="shared" si="16"/>
        <v>"Num":13621</v>
      </c>
      <c r="AP24" s="6" t="str">
        <f t="shared" si="16"/>
        <v>"ItemId":50004</v>
      </c>
      <c r="AQ24" s="6" t="str">
        <f t="shared" si="16"/>
        <v>"Num":401772</v>
      </c>
      <c r="AR24" s="6" t="str">
        <f t="shared" si="0"/>
        <v>"ItemId":50002</v>
      </c>
      <c r="AS24" s="6" t="str">
        <f t="shared" si="0"/>
        <v>"Num":145</v>
      </c>
      <c r="AT24" s="6" t="str">
        <f t="shared" si="0"/>
        <v>"ItemId":50001</v>
      </c>
      <c r="AU24" s="6" t="str">
        <f t="shared" si="0"/>
        <v>"Num":1</v>
      </c>
      <c r="AV24" s="6" t="str">
        <f t="shared" si="0"/>
        <v>"ItemId":10001</v>
      </c>
      <c r="AW24" s="6" t="str">
        <f t="shared" si="0"/>
        <v>"Num":1</v>
      </c>
      <c r="AX24" s="6" t="str">
        <f t="shared" si="0"/>
        <v>"ItemId":50002</v>
      </c>
      <c r="AY24" s="6" t="str">
        <f t="shared" si="0"/>
        <v>"Num":35</v>
      </c>
      <c r="AZ24" s="6" t="str">
        <f t="shared" si="0"/>
        <v>"ItemId":50005</v>
      </c>
      <c r="BA24" s="6" t="str">
        <f t="shared" si="0"/>
        <v>"Num":267</v>
      </c>
      <c r="BB24" s="6" t="str">
        <f t="shared" si="0"/>
        <v>"DropTeam":801010</v>
      </c>
      <c r="BC24" s="6" t="str">
        <f t="shared" si="0"/>
        <v>"Num":3</v>
      </c>
      <c r="BD24" s="6" t="str">
        <f t="shared" si="17"/>
        <v>{"ItemId":60001,"Num":13621}</v>
      </c>
      <c r="BE24" s="6" t="str">
        <f t="shared" si="1"/>
        <v>{"ItemId":50004,"Num":401772}</v>
      </c>
      <c r="BF24" s="6" t="str">
        <f t="shared" si="2"/>
        <v>{"ItemId":50002,"Num":145}</v>
      </c>
      <c r="BG24" s="6" t="str">
        <f t="shared" si="3"/>
        <v>{"ItemId":50001,"Num":1}</v>
      </c>
      <c r="BH24" s="6" t="str">
        <f t="shared" si="4"/>
        <v>{"ItemId":10001,"Num":1}</v>
      </c>
      <c r="BI24" s="6" t="str">
        <f t="shared" si="5"/>
        <v>{"ItemId":50002,"Num":35}</v>
      </c>
      <c r="BJ24" s="6" t="str">
        <f t="shared" si="6"/>
        <v>{"ItemId":50005,"Num":267}</v>
      </c>
      <c r="BK24" s="6" t="str">
        <f t="shared" si="7"/>
        <v>{"DropTeam":801010,"Num":3}</v>
      </c>
      <c r="BL24" s="6" t="str">
        <f t="shared" si="18"/>
        <v>[{"ItemId":60001,"Num":13621}]</v>
      </c>
      <c r="BM24" s="6" t="str">
        <f t="shared" si="18"/>
        <v>[{"ItemId":50004,"Num":401772}]</v>
      </c>
      <c r="BN24" s="6" t="str">
        <f t="shared" si="19"/>
        <v>[{"ItemId":50002,"Num":145},{"ItemId":50001,"Num":1}]</v>
      </c>
      <c r="BO24" s="6" t="str">
        <f t="shared" si="20"/>
        <v>[{"ItemId":10001,"Num":1},{"ItemId":50002,"Num":35}]</v>
      </c>
      <c r="BP24" s="6" t="str">
        <f t="shared" si="21"/>
        <v>[{"ItemId":50005,"Num":267},{"DropTeam":801010,"Num":3}]</v>
      </c>
    </row>
    <row r="25" spans="4:68" x14ac:dyDescent="0.15">
      <c r="D25" s="31" t="s">
        <v>60</v>
      </c>
      <c r="E25" s="21">
        <v>115</v>
      </c>
      <c r="F25" s="21">
        <v>15</v>
      </c>
      <c r="G25" s="27" t="s">
        <v>76</v>
      </c>
      <c r="H25" s="21">
        <v>14205</v>
      </c>
      <c r="I25" s="27" t="s">
        <v>77</v>
      </c>
      <c r="J25" s="21">
        <v>430443</v>
      </c>
      <c r="K25" s="28" t="s">
        <v>78</v>
      </c>
      <c r="L25" s="21">
        <v>150</v>
      </c>
      <c r="M25" s="28" t="s">
        <v>79</v>
      </c>
      <c r="N25" s="21">
        <v>1</v>
      </c>
      <c r="O25" s="28" t="s">
        <v>80</v>
      </c>
      <c r="P25" s="21">
        <v>1</v>
      </c>
      <c r="Q25" s="28" t="s">
        <v>78</v>
      </c>
      <c r="R25" s="21">
        <v>38</v>
      </c>
      <c r="S25" s="29" t="s">
        <v>81</v>
      </c>
      <c r="T25" s="21">
        <v>269</v>
      </c>
      <c r="U25" s="27" t="s">
        <v>82</v>
      </c>
      <c r="V25" s="21">
        <v>3</v>
      </c>
      <c r="X25" s="6">
        <f>_xlfn.XLOOKUP(G25,[1]配置!$D:$D,[1]配置!$B:$B)</f>
        <v>60001</v>
      </c>
      <c r="Y25" s="34">
        <f t="shared" si="8"/>
        <v>14205</v>
      </c>
      <c r="Z25" s="6">
        <f>_xlfn.XLOOKUP(I25,[1]配置!$D:$D,[1]配置!$B:$B)</f>
        <v>50004</v>
      </c>
      <c r="AA25" s="34">
        <f t="shared" si="9"/>
        <v>430443</v>
      </c>
      <c r="AB25" s="6">
        <f>_xlfn.XLOOKUP(K25,[1]配置!$D:$D,[1]配置!$B:$B)</f>
        <v>50002</v>
      </c>
      <c r="AC25" s="34">
        <f t="shared" si="10"/>
        <v>150</v>
      </c>
      <c r="AD25" s="6">
        <f>_xlfn.XLOOKUP(M25,[1]配置!$D:$D,[1]配置!$B:$B)</f>
        <v>50001</v>
      </c>
      <c r="AE25" s="34">
        <f t="shared" si="11"/>
        <v>1</v>
      </c>
      <c r="AF25" s="6">
        <f>_xlfn.XLOOKUP(O25,[1]配置!$D:$D,[1]配置!$B:$B)</f>
        <v>10001</v>
      </c>
      <c r="AG25" s="34">
        <f t="shared" si="12"/>
        <v>1</v>
      </c>
      <c r="AH25" s="6">
        <f>_xlfn.XLOOKUP(Q25,[1]配置!$D:$D,[1]配置!$B:$B)</f>
        <v>50002</v>
      </c>
      <c r="AI25" s="34">
        <f t="shared" si="13"/>
        <v>38</v>
      </c>
      <c r="AJ25" s="6">
        <f>_xlfn.XLOOKUP(S25,[1]配置!$D:$D,[1]配置!$B:$B)</f>
        <v>50005</v>
      </c>
      <c r="AK25" s="34">
        <f t="shared" si="14"/>
        <v>269</v>
      </c>
      <c r="AL25" s="6">
        <v>801010</v>
      </c>
      <c r="AM25" s="34">
        <f t="shared" si="15"/>
        <v>3</v>
      </c>
      <c r="AN25" s="6" t="str">
        <f t="shared" si="16"/>
        <v>"ItemId":60001</v>
      </c>
      <c r="AO25" s="6" t="str">
        <f t="shared" si="16"/>
        <v>"Num":14205</v>
      </c>
      <c r="AP25" s="6" t="str">
        <f t="shared" si="16"/>
        <v>"ItemId":50004</v>
      </c>
      <c r="AQ25" s="6" t="str">
        <f t="shared" si="16"/>
        <v>"Num":430443</v>
      </c>
      <c r="AR25" s="6" t="str">
        <f t="shared" si="0"/>
        <v>"ItemId":50002</v>
      </c>
      <c r="AS25" s="6" t="str">
        <f t="shared" si="0"/>
        <v>"Num":150</v>
      </c>
      <c r="AT25" s="6" t="str">
        <f t="shared" si="0"/>
        <v>"ItemId":50001</v>
      </c>
      <c r="AU25" s="6" t="str">
        <f t="shared" si="0"/>
        <v>"Num":1</v>
      </c>
      <c r="AV25" s="6" t="str">
        <f t="shared" si="0"/>
        <v>"ItemId":10001</v>
      </c>
      <c r="AW25" s="6" t="str">
        <f t="shared" si="0"/>
        <v>"Num":1</v>
      </c>
      <c r="AX25" s="6" t="str">
        <f t="shared" si="0"/>
        <v>"ItemId":50002</v>
      </c>
      <c r="AY25" s="6" t="str">
        <f t="shared" si="0"/>
        <v>"Num":38</v>
      </c>
      <c r="AZ25" s="6" t="str">
        <f t="shared" si="0"/>
        <v>"ItemId":50005</v>
      </c>
      <c r="BA25" s="6" t="str">
        <f t="shared" si="0"/>
        <v>"Num":269</v>
      </c>
      <c r="BB25" s="6" t="str">
        <f t="shared" si="0"/>
        <v>"DropTeam":801010</v>
      </c>
      <c r="BC25" s="6" t="str">
        <f t="shared" si="0"/>
        <v>"Num":3</v>
      </c>
      <c r="BD25" s="6" t="str">
        <f t="shared" si="17"/>
        <v>{"ItemId":60001,"Num":14205}</v>
      </c>
      <c r="BE25" s="6" t="str">
        <f t="shared" si="1"/>
        <v>{"ItemId":50004,"Num":430443}</v>
      </c>
      <c r="BF25" s="6" t="str">
        <f t="shared" si="2"/>
        <v>{"ItemId":50002,"Num":150}</v>
      </c>
      <c r="BG25" s="6" t="str">
        <f t="shared" si="3"/>
        <v>{"ItemId":50001,"Num":1}</v>
      </c>
      <c r="BH25" s="6" t="str">
        <f t="shared" si="4"/>
        <v>{"ItemId":10001,"Num":1}</v>
      </c>
      <c r="BI25" s="6" t="str">
        <f t="shared" si="5"/>
        <v>{"ItemId":50002,"Num":38}</v>
      </c>
      <c r="BJ25" s="6" t="str">
        <f t="shared" si="6"/>
        <v>{"ItemId":50005,"Num":269}</v>
      </c>
      <c r="BK25" s="6" t="str">
        <f t="shared" si="7"/>
        <v>{"DropTeam":801010,"Num":3}</v>
      </c>
      <c r="BL25" s="6" t="str">
        <f t="shared" si="18"/>
        <v>[{"ItemId":60001,"Num":14205}]</v>
      </c>
      <c r="BM25" s="6" t="str">
        <f t="shared" si="18"/>
        <v>[{"ItemId":50004,"Num":430443}]</v>
      </c>
      <c r="BN25" s="6" t="str">
        <f t="shared" si="19"/>
        <v>[{"ItemId":50002,"Num":150},{"ItemId":50001,"Num":1}]</v>
      </c>
      <c r="BO25" s="6" t="str">
        <f t="shared" si="20"/>
        <v>[{"ItemId":10001,"Num":1},{"ItemId":50002,"Num":38}]</v>
      </c>
      <c r="BP25" s="6" t="str">
        <f t="shared" si="21"/>
        <v>[{"ItemId":50005,"Num":269},{"DropTeam":801010,"Num":3}]</v>
      </c>
    </row>
    <row r="26" spans="4:68" x14ac:dyDescent="0.15">
      <c r="D26" s="31" t="s">
        <v>61</v>
      </c>
      <c r="E26" s="21">
        <v>120</v>
      </c>
      <c r="F26" s="21">
        <v>16</v>
      </c>
      <c r="G26" s="27" t="s">
        <v>76</v>
      </c>
      <c r="H26" s="21">
        <v>14789</v>
      </c>
      <c r="I26" s="27" t="s">
        <v>77</v>
      </c>
      <c r="J26" s="21">
        <v>459113</v>
      </c>
      <c r="K26" s="28" t="s">
        <v>78</v>
      </c>
      <c r="L26" s="21">
        <v>155</v>
      </c>
      <c r="M26" s="28" t="s">
        <v>79</v>
      </c>
      <c r="N26" s="21">
        <v>1</v>
      </c>
      <c r="O26" s="28" t="s">
        <v>80</v>
      </c>
      <c r="P26" s="21">
        <v>1</v>
      </c>
      <c r="Q26" s="28" t="s">
        <v>78</v>
      </c>
      <c r="R26" s="21">
        <v>40</v>
      </c>
      <c r="S26" s="29" t="s">
        <v>81</v>
      </c>
      <c r="T26" s="21">
        <v>271</v>
      </c>
      <c r="U26" s="27" t="s">
        <v>82</v>
      </c>
      <c r="V26" s="21">
        <v>3</v>
      </c>
      <c r="X26" s="6">
        <f>_xlfn.XLOOKUP(G26,[1]配置!$D:$D,[1]配置!$B:$B)</f>
        <v>60001</v>
      </c>
      <c r="Y26" s="34">
        <f t="shared" si="8"/>
        <v>14789</v>
      </c>
      <c r="Z26" s="6">
        <f>_xlfn.XLOOKUP(I26,[1]配置!$D:$D,[1]配置!$B:$B)</f>
        <v>50004</v>
      </c>
      <c r="AA26" s="34">
        <f t="shared" si="9"/>
        <v>459113</v>
      </c>
      <c r="AB26" s="6">
        <f>_xlfn.XLOOKUP(K26,[1]配置!$D:$D,[1]配置!$B:$B)</f>
        <v>50002</v>
      </c>
      <c r="AC26" s="34">
        <f t="shared" si="10"/>
        <v>155</v>
      </c>
      <c r="AD26" s="6">
        <f>_xlfn.XLOOKUP(M26,[1]配置!$D:$D,[1]配置!$B:$B)</f>
        <v>50001</v>
      </c>
      <c r="AE26" s="34">
        <f t="shared" si="11"/>
        <v>1</v>
      </c>
      <c r="AF26" s="6">
        <f>_xlfn.XLOOKUP(O26,[1]配置!$D:$D,[1]配置!$B:$B)</f>
        <v>10001</v>
      </c>
      <c r="AG26" s="34">
        <f t="shared" si="12"/>
        <v>1</v>
      </c>
      <c r="AH26" s="6">
        <f>_xlfn.XLOOKUP(Q26,[1]配置!$D:$D,[1]配置!$B:$B)</f>
        <v>50002</v>
      </c>
      <c r="AI26" s="34">
        <f t="shared" si="13"/>
        <v>40</v>
      </c>
      <c r="AJ26" s="6">
        <f>_xlfn.XLOOKUP(S26,[1]配置!$D:$D,[1]配置!$B:$B)</f>
        <v>50005</v>
      </c>
      <c r="AK26" s="34">
        <f t="shared" si="14"/>
        <v>271</v>
      </c>
      <c r="AL26" s="6">
        <v>801010</v>
      </c>
      <c r="AM26" s="34">
        <f t="shared" si="15"/>
        <v>3</v>
      </c>
      <c r="AN26" s="6" t="str">
        <f t="shared" si="16"/>
        <v>"ItemId":60001</v>
      </c>
      <c r="AO26" s="6" t="str">
        <f t="shared" si="16"/>
        <v>"Num":14789</v>
      </c>
      <c r="AP26" s="6" t="str">
        <f t="shared" si="16"/>
        <v>"ItemId":50004</v>
      </c>
      <c r="AQ26" s="6" t="str">
        <f t="shared" si="16"/>
        <v>"Num":459113</v>
      </c>
      <c r="AR26" s="6" t="str">
        <f t="shared" si="0"/>
        <v>"ItemId":50002</v>
      </c>
      <c r="AS26" s="6" t="str">
        <f t="shared" si="0"/>
        <v>"Num":155</v>
      </c>
      <c r="AT26" s="6" t="str">
        <f t="shared" si="0"/>
        <v>"ItemId":50001</v>
      </c>
      <c r="AU26" s="6" t="str">
        <f t="shared" si="0"/>
        <v>"Num":1</v>
      </c>
      <c r="AV26" s="6" t="str">
        <f t="shared" si="0"/>
        <v>"ItemId":10001</v>
      </c>
      <c r="AW26" s="6" t="str">
        <f t="shared" si="0"/>
        <v>"Num":1</v>
      </c>
      <c r="AX26" s="6" t="str">
        <f t="shared" si="0"/>
        <v>"ItemId":50002</v>
      </c>
      <c r="AY26" s="6" t="str">
        <f t="shared" si="0"/>
        <v>"Num":40</v>
      </c>
      <c r="AZ26" s="6" t="str">
        <f t="shared" si="0"/>
        <v>"ItemId":50005</v>
      </c>
      <c r="BA26" s="6" t="str">
        <f t="shared" si="0"/>
        <v>"Num":271</v>
      </c>
      <c r="BB26" s="6" t="str">
        <f t="shared" si="0"/>
        <v>"DropTeam":801010</v>
      </c>
      <c r="BC26" s="6" t="str">
        <f t="shared" si="0"/>
        <v>"Num":3</v>
      </c>
      <c r="BD26" s="6" t="str">
        <f t="shared" si="17"/>
        <v>{"ItemId":60001,"Num":14789}</v>
      </c>
      <c r="BE26" s="6" t="str">
        <f t="shared" si="1"/>
        <v>{"ItemId":50004,"Num":459113}</v>
      </c>
      <c r="BF26" s="6" t="str">
        <f t="shared" si="2"/>
        <v>{"ItemId":50002,"Num":155}</v>
      </c>
      <c r="BG26" s="6" t="str">
        <f t="shared" si="3"/>
        <v>{"ItemId":50001,"Num":1}</v>
      </c>
      <c r="BH26" s="6" t="str">
        <f t="shared" si="4"/>
        <v>{"ItemId":10001,"Num":1}</v>
      </c>
      <c r="BI26" s="6" t="str">
        <f t="shared" si="5"/>
        <v>{"ItemId":50002,"Num":40}</v>
      </c>
      <c r="BJ26" s="6" t="str">
        <f t="shared" si="6"/>
        <v>{"ItemId":50005,"Num":271}</v>
      </c>
      <c r="BK26" s="6" t="str">
        <f t="shared" si="7"/>
        <v>{"DropTeam":801010,"Num":3}</v>
      </c>
      <c r="BL26" s="6" t="str">
        <f t="shared" si="18"/>
        <v>[{"ItemId":60001,"Num":14789}]</v>
      </c>
      <c r="BM26" s="6" t="str">
        <f t="shared" si="18"/>
        <v>[{"ItemId":50004,"Num":459113}]</v>
      </c>
      <c r="BN26" s="6" t="str">
        <f t="shared" si="19"/>
        <v>[{"ItemId":50002,"Num":155},{"ItemId":50001,"Num":1}]</v>
      </c>
      <c r="BO26" s="6" t="str">
        <f t="shared" si="20"/>
        <v>[{"ItemId":10001,"Num":1},{"ItemId":50002,"Num":40}]</v>
      </c>
      <c r="BP26" s="6" t="str">
        <f t="shared" si="21"/>
        <v>[{"ItemId":50005,"Num":271},{"DropTeam":801010,"Num":3}]</v>
      </c>
    </row>
    <row r="27" spans="4:68" x14ac:dyDescent="0.15">
      <c r="D27" s="31" t="s">
        <v>61</v>
      </c>
      <c r="E27" s="21">
        <v>125</v>
      </c>
      <c r="F27" s="21">
        <v>17</v>
      </c>
      <c r="G27" s="27" t="s">
        <v>76</v>
      </c>
      <c r="H27" s="21">
        <v>15372</v>
      </c>
      <c r="I27" s="27" t="s">
        <v>77</v>
      </c>
      <c r="J27" s="21">
        <v>487783</v>
      </c>
      <c r="K27" s="28" t="s">
        <v>78</v>
      </c>
      <c r="L27" s="21">
        <v>160</v>
      </c>
      <c r="M27" s="28" t="s">
        <v>79</v>
      </c>
      <c r="N27" s="21">
        <v>1</v>
      </c>
      <c r="O27" s="28" t="s">
        <v>80</v>
      </c>
      <c r="P27" s="21">
        <v>1</v>
      </c>
      <c r="Q27" s="28" t="s">
        <v>78</v>
      </c>
      <c r="R27" s="21">
        <v>43</v>
      </c>
      <c r="S27" s="29" t="s">
        <v>81</v>
      </c>
      <c r="T27" s="21">
        <v>274</v>
      </c>
      <c r="U27" s="27" t="s">
        <v>82</v>
      </c>
      <c r="V27" s="21">
        <v>3</v>
      </c>
      <c r="X27" s="6">
        <f>_xlfn.XLOOKUP(G27,[1]配置!$D:$D,[1]配置!$B:$B)</f>
        <v>60001</v>
      </c>
      <c r="Y27" s="34">
        <f t="shared" si="8"/>
        <v>15372</v>
      </c>
      <c r="Z27" s="6">
        <f>_xlfn.XLOOKUP(I27,[1]配置!$D:$D,[1]配置!$B:$B)</f>
        <v>50004</v>
      </c>
      <c r="AA27" s="34">
        <f t="shared" si="9"/>
        <v>487783</v>
      </c>
      <c r="AB27" s="6">
        <f>_xlfn.XLOOKUP(K27,[1]配置!$D:$D,[1]配置!$B:$B)</f>
        <v>50002</v>
      </c>
      <c r="AC27" s="34">
        <f t="shared" si="10"/>
        <v>160</v>
      </c>
      <c r="AD27" s="6">
        <f>_xlfn.XLOOKUP(M27,[1]配置!$D:$D,[1]配置!$B:$B)</f>
        <v>50001</v>
      </c>
      <c r="AE27" s="34">
        <f t="shared" si="11"/>
        <v>1</v>
      </c>
      <c r="AF27" s="6">
        <f>_xlfn.XLOOKUP(O27,[1]配置!$D:$D,[1]配置!$B:$B)</f>
        <v>10001</v>
      </c>
      <c r="AG27" s="34">
        <f t="shared" si="12"/>
        <v>1</v>
      </c>
      <c r="AH27" s="6">
        <f>_xlfn.XLOOKUP(Q27,[1]配置!$D:$D,[1]配置!$B:$B)</f>
        <v>50002</v>
      </c>
      <c r="AI27" s="34">
        <f t="shared" si="13"/>
        <v>43</v>
      </c>
      <c r="AJ27" s="6">
        <f>_xlfn.XLOOKUP(S27,[1]配置!$D:$D,[1]配置!$B:$B)</f>
        <v>50005</v>
      </c>
      <c r="AK27" s="34">
        <f t="shared" si="14"/>
        <v>274</v>
      </c>
      <c r="AL27" s="6">
        <v>801010</v>
      </c>
      <c r="AM27" s="34">
        <f t="shared" si="15"/>
        <v>3</v>
      </c>
      <c r="AN27" s="6" t="str">
        <f t="shared" si="16"/>
        <v>"ItemId":60001</v>
      </c>
      <c r="AO27" s="6" t="str">
        <f t="shared" si="16"/>
        <v>"Num":15372</v>
      </c>
      <c r="AP27" s="6" t="str">
        <f t="shared" si="16"/>
        <v>"ItemId":50004</v>
      </c>
      <c r="AQ27" s="6" t="str">
        <f t="shared" si="16"/>
        <v>"Num":487783</v>
      </c>
      <c r="AR27" s="6" t="str">
        <f t="shared" ref="AR27:AR50" si="22">$B$2&amp;AB$10&amp;$B$2&amp;$B$1&amp;INT(AB27)</f>
        <v>"ItemId":50002</v>
      </c>
      <c r="AS27" s="6" t="str">
        <f t="shared" ref="AS27:AS50" si="23">$B$2&amp;AC$10&amp;$B$2&amp;$B$1&amp;INT(AC27)</f>
        <v>"Num":160</v>
      </c>
      <c r="AT27" s="6" t="str">
        <f t="shared" ref="AT27:AT50" si="24">$B$2&amp;AD$10&amp;$B$2&amp;$B$1&amp;INT(AD27)</f>
        <v>"ItemId":50001</v>
      </c>
      <c r="AU27" s="6" t="str">
        <f t="shared" ref="AU27:AU50" si="25">$B$2&amp;AE$10&amp;$B$2&amp;$B$1&amp;INT(AE27)</f>
        <v>"Num":1</v>
      </c>
      <c r="AV27" s="6" t="str">
        <f t="shared" ref="AV27:AV50" si="26">$B$2&amp;AF$10&amp;$B$2&amp;$B$1&amp;INT(AF27)</f>
        <v>"ItemId":10001</v>
      </c>
      <c r="AW27" s="6" t="str">
        <f t="shared" ref="AW27:AW50" si="27">$B$2&amp;AG$10&amp;$B$2&amp;$B$1&amp;INT(AG27)</f>
        <v>"Num":1</v>
      </c>
      <c r="AX27" s="6" t="str">
        <f t="shared" ref="AX27:AX50" si="28">$B$2&amp;AH$10&amp;$B$2&amp;$B$1&amp;INT(AH27)</f>
        <v>"ItemId":50002</v>
      </c>
      <c r="AY27" s="6" t="str">
        <f t="shared" ref="AY27:AY50" si="29">$B$2&amp;AI$10&amp;$B$2&amp;$B$1&amp;INT(AI27)</f>
        <v>"Num":43</v>
      </c>
      <c r="AZ27" s="6" t="str">
        <f t="shared" ref="AZ27:AZ50" si="30">$B$2&amp;AJ$10&amp;$B$2&amp;$B$1&amp;INT(AJ27)</f>
        <v>"ItemId":50005</v>
      </c>
      <c r="BA27" s="6" t="str">
        <f t="shared" ref="BA27:BA50" si="31">$B$2&amp;AK$10&amp;$B$2&amp;$B$1&amp;INT(AK27)</f>
        <v>"Num":274</v>
      </c>
      <c r="BB27" s="6" t="str">
        <f t="shared" ref="BB27:BB50" si="32">$B$2&amp;AL$10&amp;$B$2&amp;$B$1&amp;INT(AL27)</f>
        <v>"DropTeam":801010</v>
      </c>
      <c r="BC27" s="6" t="str">
        <f t="shared" ref="BC27:BC50" si="33">$B$2&amp;AM$10&amp;$B$2&amp;$B$1&amp;INT(AM27)</f>
        <v>"Num":3</v>
      </c>
      <c r="BD27" s="6" t="str">
        <f t="shared" si="17"/>
        <v>{"ItemId":60001,"Num":15372}</v>
      </c>
      <c r="BE27" s="6" t="str">
        <f t="shared" si="1"/>
        <v>{"ItemId":50004,"Num":487783}</v>
      </c>
      <c r="BF27" s="6" t="str">
        <f t="shared" si="2"/>
        <v>{"ItemId":50002,"Num":160}</v>
      </c>
      <c r="BG27" s="6" t="str">
        <f t="shared" si="3"/>
        <v>{"ItemId":50001,"Num":1}</v>
      </c>
      <c r="BH27" s="6" t="str">
        <f t="shared" si="4"/>
        <v>{"ItemId":10001,"Num":1}</v>
      </c>
      <c r="BI27" s="6" t="str">
        <f t="shared" si="5"/>
        <v>{"ItemId":50002,"Num":43}</v>
      </c>
      <c r="BJ27" s="6" t="str">
        <f t="shared" si="6"/>
        <v>{"ItemId":50005,"Num":274}</v>
      </c>
      <c r="BK27" s="6" t="str">
        <f t="shared" si="7"/>
        <v>{"DropTeam":801010,"Num":3}</v>
      </c>
      <c r="BL27" s="6" t="str">
        <f t="shared" si="18"/>
        <v>[{"ItemId":60001,"Num":15372}]</v>
      </c>
      <c r="BM27" s="6" t="str">
        <f t="shared" si="18"/>
        <v>[{"ItemId":50004,"Num":487783}]</v>
      </c>
      <c r="BN27" s="6" t="str">
        <f t="shared" si="19"/>
        <v>[{"ItemId":50002,"Num":160},{"ItemId":50001,"Num":1}]</v>
      </c>
      <c r="BO27" s="6" t="str">
        <f t="shared" si="20"/>
        <v>[{"ItemId":10001,"Num":1},{"ItemId":50002,"Num":43}]</v>
      </c>
      <c r="BP27" s="6" t="str">
        <f t="shared" si="21"/>
        <v>[{"ItemId":50005,"Num":274},{"DropTeam":801010,"Num":3}]</v>
      </c>
    </row>
    <row r="28" spans="4:68" x14ac:dyDescent="0.15">
      <c r="D28" s="31" t="s">
        <v>61</v>
      </c>
      <c r="E28" s="21">
        <v>130</v>
      </c>
      <c r="F28" s="21">
        <v>18</v>
      </c>
      <c r="G28" s="27" t="s">
        <v>76</v>
      </c>
      <c r="H28" s="21">
        <v>15956</v>
      </c>
      <c r="I28" s="27" t="s">
        <v>77</v>
      </c>
      <c r="J28" s="21">
        <v>516454</v>
      </c>
      <c r="K28" s="28" t="s">
        <v>78</v>
      </c>
      <c r="L28" s="21">
        <v>165</v>
      </c>
      <c r="M28" s="28" t="s">
        <v>79</v>
      </c>
      <c r="N28" s="21">
        <v>1</v>
      </c>
      <c r="O28" s="28" t="s">
        <v>80</v>
      </c>
      <c r="P28" s="21">
        <v>1</v>
      </c>
      <c r="Q28" s="28" t="s">
        <v>78</v>
      </c>
      <c r="R28" s="21">
        <v>45</v>
      </c>
      <c r="S28" s="29" t="s">
        <v>81</v>
      </c>
      <c r="T28" s="21">
        <v>276</v>
      </c>
      <c r="U28" s="27" t="s">
        <v>82</v>
      </c>
      <c r="V28" s="21">
        <v>3</v>
      </c>
      <c r="X28" s="6">
        <f>_xlfn.XLOOKUP(G28,[1]配置!$D:$D,[1]配置!$B:$B)</f>
        <v>60001</v>
      </c>
      <c r="Y28" s="34">
        <f t="shared" si="8"/>
        <v>15956</v>
      </c>
      <c r="Z28" s="6">
        <f>_xlfn.XLOOKUP(I28,[1]配置!$D:$D,[1]配置!$B:$B)</f>
        <v>50004</v>
      </c>
      <c r="AA28" s="34">
        <f t="shared" si="9"/>
        <v>516454</v>
      </c>
      <c r="AB28" s="6">
        <f>_xlfn.XLOOKUP(K28,[1]配置!$D:$D,[1]配置!$B:$B)</f>
        <v>50002</v>
      </c>
      <c r="AC28" s="34">
        <f t="shared" si="10"/>
        <v>165</v>
      </c>
      <c r="AD28" s="6">
        <f>_xlfn.XLOOKUP(M28,[1]配置!$D:$D,[1]配置!$B:$B)</f>
        <v>50001</v>
      </c>
      <c r="AE28" s="34">
        <f t="shared" si="11"/>
        <v>1</v>
      </c>
      <c r="AF28" s="6">
        <f>_xlfn.XLOOKUP(O28,[1]配置!$D:$D,[1]配置!$B:$B)</f>
        <v>10001</v>
      </c>
      <c r="AG28" s="34">
        <f t="shared" si="12"/>
        <v>1</v>
      </c>
      <c r="AH28" s="6">
        <f>_xlfn.XLOOKUP(Q28,[1]配置!$D:$D,[1]配置!$B:$B)</f>
        <v>50002</v>
      </c>
      <c r="AI28" s="34">
        <f t="shared" si="13"/>
        <v>45</v>
      </c>
      <c r="AJ28" s="6">
        <f>_xlfn.XLOOKUP(S28,[1]配置!$D:$D,[1]配置!$B:$B)</f>
        <v>50005</v>
      </c>
      <c r="AK28" s="34">
        <f t="shared" si="14"/>
        <v>276</v>
      </c>
      <c r="AL28" s="6">
        <v>801010</v>
      </c>
      <c r="AM28" s="34">
        <f t="shared" si="15"/>
        <v>3</v>
      </c>
      <c r="AN28" s="6" t="str">
        <f t="shared" si="16"/>
        <v>"ItemId":60001</v>
      </c>
      <c r="AO28" s="6" t="str">
        <f t="shared" si="16"/>
        <v>"Num":15956</v>
      </c>
      <c r="AP28" s="6" t="str">
        <f t="shared" si="16"/>
        <v>"ItemId":50004</v>
      </c>
      <c r="AQ28" s="6" t="str">
        <f t="shared" si="16"/>
        <v>"Num":516454</v>
      </c>
      <c r="AR28" s="6" t="str">
        <f t="shared" si="22"/>
        <v>"ItemId":50002</v>
      </c>
      <c r="AS28" s="6" t="str">
        <f t="shared" si="23"/>
        <v>"Num":165</v>
      </c>
      <c r="AT28" s="6" t="str">
        <f t="shared" si="24"/>
        <v>"ItemId":50001</v>
      </c>
      <c r="AU28" s="6" t="str">
        <f t="shared" si="25"/>
        <v>"Num":1</v>
      </c>
      <c r="AV28" s="6" t="str">
        <f t="shared" si="26"/>
        <v>"ItemId":10001</v>
      </c>
      <c r="AW28" s="6" t="str">
        <f t="shared" si="27"/>
        <v>"Num":1</v>
      </c>
      <c r="AX28" s="6" t="str">
        <f t="shared" si="28"/>
        <v>"ItemId":50002</v>
      </c>
      <c r="AY28" s="6" t="str">
        <f t="shared" si="29"/>
        <v>"Num":45</v>
      </c>
      <c r="AZ28" s="6" t="str">
        <f t="shared" si="30"/>
        <v>"ItemId":50005</v>
      </c>
      <c r="BA28" s="6" t="str">
        <f t="shared" si="31"/>
        <v>"Num":276</v>
      </c>
      <c r="BB28" s="6" t="str">
        <f t="shared" si="32"/>
        <v>"DropTeam":801010</v>
      </c>
      <c r="BC28" s="6" t="str">
        <f t="shared" si="33"/>
        <v>"Num":3</v>
      </c>
      <c r="BD28" s="6" t="str">
        <f t="shared" si="17"/>
        <v>{"ItemId":60001,"Num":15956}</v>
      </c>
      <c r="BE28" s="6" t="str">
        <f t="shared" si="1"/>
        <v>{"ItemId":50004,"Num":516454}</v>
      </c>
      <c r="BF28" s="6" t="str">
        <f t="shared" si="2"/>
        <v>{"ItemId":50002,"Num":165}</v>
      </c>
      <c r="BG28" s="6" t="str">
        <f t="shared" si="3"/>
        <v>{"ItemId":50001,"Num":1}</v>
      </c>
      <c r="BH28" s="6" t="str">
        <f t="shared" si="4"/>
        <v>{"ItemId":10001,"Num":1}</v>
      </c>
      <c r="BI28" s="6" t="str">
        <f t="shared" si="5"/>
        <v>{"ItemId":50002,"Num":45}</v>
      </c>
      <c r="BJ28" s="6" t="str">
        <f t="shared" si="6"/>
        <v>{"ItemId":50005,"Num":276}</v>
      </c>
      <c r="BK28" s="6" t="str">
        <f t="shared" si="7"/>
        <v>{"DropTeam":801010,"Num":3}</v>
      </c>
      <c r="BL28" s="6" t="str">
        <f t="shared" si="18"/>
        <v>[{"ItemId":60001,"Num":15956}]</v>
      </c>
      <c r="BM28" s="6" t="str">
        <f t="shared" si="18"/>
        <v>[{"ItemId":50004,"Num":516454}]</v>
      </c>
      <c r="BN28" s="6" t="str">
        <f t="shared" si="19"/>
        <v>[{"ItemId":50002,"Num":165},{"ItemId":50001,"Num":1}]</v>
      </c>
      <c r="BO28" s="6" t="str">
        <f t="shared" si="20"/>
        <v>[{"ItemId":10001,"Num":1},{"ItemId":50002,"Num":45}]</v>
      </c>
      <c r="BP28" s="6" t="str">
        <f t="shared" si="21"/>
        <v>[{"ItemId":50005,"Num":276},{"DropTeam":801010,"Num":3}]</v>
      </c>
    </row>
    <row r="29" spans="4:68" x14ac:dyDescent="0.15">
      <c r="D29" s="31" t="s">
        <v>61</v>
      </c>
      <c r="E29" s="21">
        <v>135</v>
      </c>
      <c r="F29" s="21">
        <v>19</v>
      </c>
      <c r="G29" s="27" t="s">
        <v>76</v>
      </c>
      <c r="H29" s="21">
        <v>16540</v>
      </c>
      <c r="I29" s="27" t="s">
        <v>77</v>
      </c>
      <c r="J29" s="21">
        <v>545124</v>
      </c>
      <c r="K29" s="28" t="s">
        <v>78</v>
      </c>
      <c r="L29" s="21">
        <v>170</v>
      </c>
      <c r="M29" s="28" t="s">
        <v>79</v>
      </c>
      <c r="N29" s="21">
        <v>1</v>
      </c>
      <c r="O29" s="28" t="s">
        <v>80</v>
      </c>
      <c r="P29" s="21">
        <v>1</v>
      </c>
      <c r="Q29" s="28" t="s">
        <v>78</v>
      </c>
      <c r="R29" s="21">
        <v>48</v>
      </c>
      <c r="S29" s="29" t="s">
        <v>81</v>
      </c>
      <c r="T29" s="21">
        <v>278</v>
      </c>
      <c r="U29" s="27" t="s">
        <v>82</v>
      </c>
      <c r="V29" s="21">
        <v>3</v>
      </c>
      <c r="X29" s="6">
        <f>_xlfn.XLOOKUP(G29,[1]配置!$D:$D,[1]配置!$B:$B)</f>
        <v>60001</v>
      </c>
      <c r="Y29" s="34">
        <f t="shared" si="8"/>
        <v>16540</v>
      </c>
      <c r="Z29" s="6">
        <f>_xlfn.XLOOKUP(I29,[1]配置!$D:$D,[1]配置!$B:$B)</f>
        <v>50004</v>
      </c>
      <c r="AA29" s="34">
        <f t="shared" si="9"/>
        <v>545124</v>
      </c>
      <c r="AB29" s="6">
        <f>_xlfn.XLOOKUP(K29,[1]配置!$D:$D,[1]配置!$B:$B)</f>
        <v>50002</v>
      </c>
      <c r="AC29" s="34">
        <f t="shared" si="10"/>
        <v>170</v>
      </c>
      <c r="AD29" s="6">
        <f>_xlfn.XLOOKUP(M29,[1]配置!$D:$D,[1]配置!$B:$B)</f>
        <v>50001</v>
      </c>
      <c r="AE29" s="34">
        <f t="shared" si="11"/>
        <v>1</v>
      </c>
      <c r="AF29" s="6">
        <f>_xlfn.XLOOKUP(O29,[1]配置!$D:$D,[1]配置!$B:$B)</f>
        <v>10001</v>
      </c>
      <c r="AG29" s="34">
        <f t="shared" si="12"/>
        <v>1</v>
      </c>
      <c r="AH29" s="6">
        <f>_xlfn.XLOOKUP(Q29,[1]配置!$D:$D,[1]配置!$B:$B)</f>
        <v>50002</v>
      </c>
      <c r="AI29" s="34">
        <f t="shared" si="13"/>
        <v>48</v>
      </c>
      <c r="AJ29" s="6">
        <f>_xlfn.XLOOKUP(S29,[1]配置!$D:$D,[1]配置!$B:$B)</f>
        <v>50005</v>
      </c>
      <c r="AK29" s="34">
        <f t="shared" si="14"/>
        <v>278</v>
      </c>
      <c r="AL29" s="6">
        <v>801010</v>
      </c>
      <c r="AM29" s="34">
        <f t="shared" si="15"/>
        <v>3</v>
      </c>
      <c r="AN29" s="6" t="str">
        <f t="shared" si="16"/>
        <v>"ItemId":60001</v>
      </c>
      <c r="AO29" s="6" t="str">
        <f t="shared" si="16"/>
        <v>"Num":16540</v>
      </c>
      <c r="AP29" s="6" t="str">
        <f t="shared" si="16"/>
        <v>"ItemId":50004</v>
      </c>
      <c r="AQ29" s="6" t="str">
        <f t="shared" si="16"/>
        <v>"Num":545124</v>
      </c>
      <c r="AR29" s="6" t="str">
        <f t="shared" si="22"/>
        <v>"ItemId":50002</v>
      </c>
      <c r="AS29" s="6" t="str">
        <f t="shared" si="23"/>
        <v>"Num":170</v>
      </c>
      <c r="AT29" s="6" t="str">
        <f t="shared" si="24"/>
        <v>"ItemId":50001</v>
      </c>
      <c r="AU29" s="6" t="str">
        <f t="shared" si="25"/>
        <v>"Num":1</v>
      </c>
      <c r="AV29" s="6" t="str">
        <f t="shared" si="26"/>
        <v>"ItemId":10001</v>
      </c>
      <c r="AW29" s="6" t="str">
        <f t="shared" si="27"/>
        <v>"Num":1</v>
      </c>
      <c r="AX29" s="6" t="str">
        <f t="shared" si="28"/>
        <v>"ItemId":50002</v>
      </c>
      <c r="AY29" s="6" t="str">
        <f t="shared" si="29"/>
        <v>"Num":48</v>
      </c>
      <c r="AZ29" s="6" t="str">
        <f t="shared" si="30"/>
        <v>"ItemId":50005</v>
      </c>
      <c r="BA29" s="6" t="str">
        <f t="shared" si="31"/>
        <v>"Num":278</v>
      </c>
      <c r="BB29" s="6" t="str">
        <f t="shared" si="32"/>
        <v>"DropTeam":801010</v>
      </c>
      <c r="BC29" s="6" t="str">
        <f t="shared" si="33"/>
        <v>"Num":3</v>
      </c>
      <c r="BD29" s="6" t="str">
        <f t="shared" si="17"/>
        <v>{"ItemId":60001,"Num":16540}</v>
      </c>
      <c r="BE29" s="6" t="str">
        <f t="shared" si="1"/>
        <v>{"ItemId":50004,"Num":545124}</v>
      </c>
      <c r="BF29" s="6" t="str">
        <f t="shared" si="2"/>
        <v>{"ItemId":50002,"Num":170}</v>
      </c>
      <c r="BG29" s="6" t="str">
        <f t="shared" si="3"/>
        <v>{"ItemId":50001,"Num":1}</v>
      </c>
      <c r="BH29" s="6" t="str">
        <f t="shared" si="4"/>
        <v>{"ItemId":10001,"Num":1}</v>
      </c>
      <c r="BI29" s="6" t="str">
        <f t="shared" si="5"/>
        <v>{"ItemId":50002,"Num":48}</v>
      </c>
      <c r="BJ29" s="6" t="str">
        <f t="shared" si="6"/>
        <v>{"ItemId":50005,"Num":278}</v>
      </c>
      <c r="BK29" s="6" t="str">
        <f t="shared" si="7"/>
        <v>{"DropTeam":801010,"Num":3}</v>
      </c>
      <c r="BL29" s="6" t="str">
        <f t="shared" si="18"/>
        <v>[{"ItemId":60001,"Num":16540}]</v>
      </c>
      <c r="BM29" s="6" t="str">
        <f t="shared" si="18"/>
        <v>[{"ItemId":50004,"Num":545124}]</v>
      </c>
      <c r="BN29" s="6" t="str">
        <f t="shared" si="19"/>
        <v>[{"ItemId":50002,"Num":170},{"ItemId":50001,"Num":1}]</v>
      </c>
      <c r="BO29" s="6" t="str">
        <f t="shared" si="20"/>
        <v>[{"ItemId":10001,"Num":1},{"ItemId":50002,"Num":48}]</v>
      </c>
      <c r="BP29" s="6" t="str">
        <f t="shared" si="21"/>
        <v>[{"ItemId":50005,"Num":278},{"DropTeam":801010,"Num":3}]</v>
      </c>
    </row>
    <row r="30" spans="4:68" x14ac:dyDescent="0.15">
      <c r="D30" s="31" t="s">
        <v>61</v>
      </c>
      <c r="E30" s="21">
        <v>140</v>
      </c>
      <c r="F30" s="21">
        <v>20</v>
      </c>
      <c r="G30" s="27" t="s">
        <v>76</v>
      </c>
      <c r="H30" s="21">
        <v>17124</v>
      </c>
      <c r="I30" s="27" t="s">
        <v>77</v>
      </c>
      <c r="J30" s="21">
        <v>573794</v>
      </c>
      <c r="K30" s="28" t="s">
        <v>78</v>
      </c>
      <c r="L30" s="21">
        <v>175</v>
      </c>
      <c r="M30" s="28" t="s">
        <v>79</v>
      </c>
      <c r="N30" s="21">
        <v>1</v>
      </c>
      <c r="O30" s="28" t="s">
        <v>80</v>
      </c>
      <c r="P30" s="21">
        <v>1</v>
      </c>
      <c r="Q30" s="28" t="s">
        <v>78</v>
      </c>
      <c r="R30" s="21">
        <v>50</v>
      </c>
      <c r="S30" s="29" t="s">
        <v>81</v>
      </c>
      <c r="T30" s="21">
        <v>280</v>
      </c>
      <c r="U30" s="27" t="s">
        <v>82</v>
      </c>
      <c r="V30" s="21">
        <v>3</v>
      </c>
      <c r="X30" s="6">
        <f>_xlfn.XLOOKUP(G30,[1]配置!$D:$D,[1]配置!$B:$B)</f>
        <v>60001</v>
      </c>
      <c r="Y30" s="34">
        <f t="shared" si="8"/>
        <v>17124</v>
      </c>
      <c r="Z30" s="6">
        <f>_xlfn.XLOOKUP(I30,[1]配置!$D:$D,[1]配置!$B:$B)</f>
        <v>50004</v>
      </c>
      <c r="AA30" s="34">
        <f t="shared" si="9"/>
        <v>573794</v>
      </c>
      <c r="AB30" s="6">
        <f>_xlfn.XLOOKUP(K30,[1]配置!$D:$D,[1]配置!$B:$B)</f>
        <v>50002</v>
      </c>
      <c r="AC30" s="34">
        <f t="shared" si="10"/>
        <v>175</v>
      </c>
      <c r="AD30" s="6">
        <f>_xlfn.XLOOKUP(M30,[1]配置!$D:$D,[1]配置!$B:$B)</f>
        <v>50001</v>
      </c>
      <c r="AE30" s="34">
        <f t="shared" si="11"/>
        <v>1</v>
      </c>
      <c r="AF30" s="6">
        <f>_xlfn.XLOOKUP(O30,[1]配置!$D:$D,[1]配置!$B:$B)</f>
        <v>10001</v>
      </c>
      <c r="AG30" s="34">
        <f t="shared" si="12"/>
        <v>1</v>
      </c>
      <c r="AH30" s="6">
        <f>_xlfn.XLOOKUP(Q30,[1]配置!$D:$D,[1]配置!$B:$B)</f>
        <v>50002</v>
      </c>
      <c r="AI30" s="34">
        <f t="shared" si="13"/>
        <v>50</v>
      </c>
      <c r="AJ30" s="6">
        <f>_xlfn.XLOOKUP(S30,[1]配置!$D:$D,[1]配置!$B:$B)</f>
        <v>50005</v>
      </c>
      <c r="AK30" s="34">
        <f t="shared" si="14"/>
        <v>280</v>
      </c>
      <c r="AL30" s="6">
        <v>801010</v>
      </c>
      <c r="AM30" s="34">
        <f t="shared" si="15"/>
        <v>3</v>
      </c>
      <c r="AN30" s="6" t="str">
        <f t="shared" si="16"/>
        <v>"ItemId":60001</v>
      </c>
      <c r="AO30" s="6" t="str">
        <f t="shared" si="16"/>
        <v>"Num":17124</v>
      </c>
      <c r="AP30" s="6" t="str">
        <f t="shared" si="16"/>
        <v>"ItemId":50004</v>
      </c>
      <c r="AQ30" s="6" t="str">
        <f t="shared" si="16"/>
        <v>"Num":573794</v>
      </c>
      <c r="AR30" s="6" t="str">
        <f t="shared" si="22"/>
        <v>"ItemId":50002</v>
      </c>
      <c r="AS30" s="6" t="str">
        <f t="shared" si="23"/>
        <v>"Num":175</v>
      </c>
      <c r="AT30" s="6" t="str">
        <f t="shared" si="24"/>
        <v>"ItemId":50001</v>
      </c>
      <c r="AU30" s="6" t="str">
        <f t="shared" si="25"/>
        <v>"Num":1</v>
      </c>
      <c r="AV30" s="6" t="str">
        <f t="shared" si="26"/>
        <v>"ItemId":10001</v>
      </c>
      <c r="AW30" s="6" t="str">
        <f t="shared" si="27"/>
        <v>"Num":1</v>
      </c>
      <c r="AX30" s="6" t="str">
        <f t="shared" si="28"/>
        <v>"ItemId":50002</v>
      </c>
      <c r="AY30" s="6" t="str">
        <f t="shared" si="29"/>
        <v>"Num":50</v>
      </c>
      <c r="AZ30" s="6" t="str">
        <f t="shared" si="30"/>
        <v>"ItemId":50005</v>
      </c>
      <c r="BA30" s="6" t="str">
        <f t="shared" si="31"/>
        <v>"Num":280</v>
      </c>
      <c r="BB30" s="6" t="str">
        <f t="shared" si="32"/>
        <v>"DropTeam":801010</v>
      </c>
      <c r="BC30" s="6" t="str">
        <f t="shared" si="33"/>
        <v>"Num":3</v>
      </c>
      <c r="BD30" s="6" t="str">
        <f t="shared" si="17"/>
        <v>{"ItemId":60001,"Num":17124}</v>
      </c>
      <c r="BE30" s="6" t="str">
        <f t="shared" si="1"/>
        <v>{"ItemId":50004,"Num":573794}</v>
      </c>
      <c r="BF30" s="6" t="str">
        <f t="shared" si="2"/>
        <v>{"ItemId":50002,"Num":175}</v>
      </c>
      <c r="BG30" s="6" t="str">
        <f t="shared" si="3"/>
        <v>{"ItemId":50001,"Num":1}</v>
      </c>
      <c r="BH30" s="6" t="str">
        <f t="shared" si="4"/>
        <v>{"ItemId":10001,"Num":1}</v>
      </c>
      <c r="BI30" s="6" t="str">
        <f t="shared" si="5"/>
        <v>{"ItemId":50002,"Num":50}</v>
      </c>
      <c r="BJ30" s="6" t="str">
        <f t="shared" si="6"/>
        <v>{"ItemId":50005,"Num":280}</v>
      </c>
      <c r="BK30" s="6" t="str">
        <f t="shared" si="7"/>
        <v>{"DropTeam":801010,"Num":3}</v>
      </c>
      <c r="BL30" s="6" t="str">
        <f t="shared" si="18"/>
        <v>[{"ItemId":60001,"Num":17124}]</v>
      </c>
      <c r="BM30" s="6" t="str">
        <f t="shared" si="18"/>
        <v>[{"ItemId":50004,"Num":573794}]</v>
      </c>
      <c r="BN30" s="6" t="str">
        <f t="shared" si="19"/>
        <v>[{"ItemId":50002,"Num":175},{"ItemId":50001,"Num":1}]</v>
      </c>
      <c r="BO30" s="6" t="str">
        <f t="shared" si="20"/>
        <v>[{"ItemId":10001,"Num":1},{"ItemId":50002,"Num":50}]</v>
      </c>
      <c r="BP30" s="6" t="str">
        <f t="shared" si="21"/>
        <v>[{"ItemId":50005,"Num":280},{"DropTeam":801010,"Num":3}]</v>
      </c>
    </row>
    <row r="31" spans="4:68" x14ac:dyDescent="0.15">
      <c r="D31" s="32" t="s">
        <v>62</v>
      </c>
      <c r="E31" s="21">
        <v>145</v>
      </c>
      <c r="F31" s="21">
        <v>21</v>
      </c>
      <c r="G31" s="27" t="s">
        <v>76</v>
      </c>
      <c r="H31" s="21">
        <v>17708</v>
      </c>
      <c r="I31" s="27" t="s">
        <v>77</v>
      </c>
      <c r="J31" s="21">
        <v>602464</v>
      </c>
      <c r="K31" s="28" t="s">
        <v>78</v>
      </c>
      <c r="L31" s="21">
        <v>180</v>
      </c>
      <c r="M31" s="28" t="s">
        <v>79</v>
      </c>
      <c r="N31" s="21">
        <v>1</v>
      </c>
      <c r="O31" s="28" t="s">
        <v>80</v>
      </c>
      <c r="P31" s="21">
        <v>1</v>
      </c>
      <c r="Q31" s="28" t="s">
        <v>78</v>
      </c>
      <c r="R31" s="21">
        <v>53</v>
      </c>
      <c r="S31" s="29" t="s">
        <v>81</v>
      </c>
      <c r="T31" s="21">
        <v>283</v>
      </c>
      <c r="U31" s="27" t="s">
        <v>82</v>
      </c>
      <c r="V31" s="21">
        <v>3</v>
      </c>
      <c r="X31" s="6">
        <f>_xlfn.XLOOKUP(G31,[1]配置!$D:$D,[1]配置!$B:$B)</f>
        <v>60001</v>
      </c>
      <c r="Y31" s="34">
        <f t="shared" si="8"/>
        <v>17708</v>
      </c>
      <c r="Z31" s="6">
        <f>_xlfn.XLOOKUP(I31,[1]配置!$D:$D,[1]配置!$B:$B)</f>
        <v>50004</v>
      </c>
      <c r="AA31" s="34">
        <f t="shared" si="9"/>
        <v>602464</v>
      </c>
      <c r="AB31" s="6">
        <f>_xlfn.XLOOKUP(K31,[1]配置!$D:$D,[1]配置!$B:$B)</f>
        <v>50002</v>
      </c>
      <c r="AC31" s="34">
        <f t="shared" si="10"/>
        <v>180</v>
      </c>
      <c r="AD31" s="6">
        <f>_xlfn.XLOOKUP(M31,[1]配置!$D:$D,[1]配置!$B:$B)</f>
        <v>50001</v>
      </c>
      <c r="AE31" s="34">
        <f t="shared" si="11"/>
        <v>1</v>
      </c>
      <c r="AF31" s="6">
        <f>_xlfn.XLOOKUP(O31,[1]配置!$D:$D,[1]配置!$B:$B)</f>
        <v>10001</v>
      </c>
      <c r="AG31" s="34">
        <f t="shared" si="12"/>
        <v>1</v>
      </c>
      <c r="AH31" s="6">
        <f>_xlfn.XLOOKUP(Q31,[1]配置!$D:$D,[1]配置!$B:$B)</f>
        <v>50002</v>
      </c>
      <c r="AI31" s="34">
        <f t="shared" si="13"/>
        <v>53</v>
      </c>
      <c r="AJ31" s="6">
        <f>_xlfn.XLOOKUP(S31,[1]配置!$D:$D,[1]配置!$B:$B)</f>
        <v>50005</v>
      </c>
      <c r="AK31" s="34">
        <f t="shared" si="14"/>
        <v>283</v>
      </c>
      <c r="AL31" s="6">
        <v>801010</v>
      </c>
      <c r="AM31" s="34">
        <f t="shared" si="15"/>
        <v>3</v>
      </c>
      <c r="AN31" s="6" t="str">
        <f t="shared" si="16"/>
        <v>"ItemId":60001</v>
      </c>
      <c r="AO31" s="6" t="str">
        <f t="shared" si="16"/>
        <v>"Num":17708</v>
      </c>
      <c r="AP31" s="6" t="str">
        <f t="shared" si="16"/>
        <v>"ItemId":50004</v>
      </c>
      <c r="AQ31" s="6" t="str">
        <f t="shared" si="16"/>
        <v>"Num":602464</v>
      </c>
      <c r="AR31" s="6" t="str">
        <f t="shared" si="22"/>
        <v>"ItemId":50002</v>
      </c>
      <c r="AS31" s="6" t="str">
        <f t="shared" si="23"/>
        <v>"Num":180</v>
      </c>
      <c r="AT31" s="6" t="str">
        <f t="shared" si="24"/>
        <v>"ItemId":50001</v>
      </c>
      <c r="AU31" s="6" t="str">
        <f t="shared" si="25"/>
        <v>"Num":1</v>
      </c>
      <c r="AV31" s="6" t="str">
        <f t="shared" si="26"/>
        <v>"ItemId":10001</v>
      </c>
      <c r="AW31" s="6" t="str">
        <f t="shared" si="27"/>
        <v>"Num":1</v>
      </c>
      <c r="AX31" s="6" t="str">
        <f t="shared" si="28"/>
        <v>"ItemId":50002</v>
      </c>
      <c r="AY31" s="6" t="str">
        <f t="shared" si="29"/>
        <v>"Num":53</v>
      </c>
      <c r="AZ31" s="6" t="str">
        <f t="shared" si="30"/>
        <v>"ItemId":50005</v>
      </c>
      <c r="BA31" s="6" t="str">
        <f t="shared" si="31"/>
        <v>"Num":283</v>
      </c>
      <c r="BB31" s="6" t="str">
        <f t="shared" si="32"/>
        <v>"DropTeam":801010</v>
      </c>
      <c r="BC31" s="6" t="str">
        <f t="shared" si="33"/>
        <v>"Num":3</v>
      </c>
      <c r="BD31" s="6" t="str">
        <f t="shared" si="17"/>
        <v>{"ItemId":60001,"Num":17708}</v>
      </c>
      <c r="BE31" s="6" t="str">
        <f t="shared" si="1"/>
        <v>{"ItemId":50004,"Num":602464}</v>
      </c>
      <c r="BF31" s="6" t="str">
        <f t="shared" si="2"/>
        <v>{"ItemId":50002,"Num":180}</v>
      </c>
      <c r="BG31" s="6" t="str">
        <f t="shared" si="3"/>
        <v>{"ItemId":50001,"Num":1}</v>
      </c>
      <c r="BH31" s="6" t="str">
        <f t="shared" si="4"/>
        <v>{"ItemId":10001,"Num":1}</v>
      </c>
      <c r="BI31" s="6" t="str">
        <f t="shared" si="5"/>
        <v>{"ItemId":50002,"Num":53}</v>
      </c>
      <c r="BJ31" s="6" t="str">
        <f t="shared" si="6"/>
        <v>{"ItemId":50005,"Num":283}</v>
      </c>
      <c r="BK31" s="6" t="str">
        <f t="shared" si="7"/>
        <v>{"DropTeam":801010,"Num":3}</v>
      </c>
      <c r="BL31" s="6" t="str">
        <f t="shared" si="18"/>
        <v>[{"ItemId":60001,"Num":17708}]</v>
      </c>
      <c r="BM31" s="6" t="str">
        <f t="shared" si="18"/>
        <v>[{"ItemId":50004,"Num":602464}]</v>
      </c>
      <c r="BN31" s="6" t="str">
        <f t="shared" si="19"/>
        <v>[{"ItemId":50002,"Num":180},{"ItemId":50001,"Num":1}]</v>
      </c>
      <c r="BO31" s="6" t="str">
        <f t="shared" si="20"/>
        <v>[{"ItemId":10001,"Num":1},{"ItemId":50002,"Num":53}]</v>
      </c>
      <c r="BP31" s="6" t="str">
        <f t="shared" si="21"/>
        <v>[{"ItemId":50005,"Num":283},{"DropTeam":801010,"Num":3}]</v>
      </c>
    </row>
    <row r="32" spans="4:68" x14ac:dyDescent="0.15">
      <c r="D32" s="32" t="s">
        <v>62</v>
      </c>
      <c r="E32" s="21">
        <v>150</v>
      </c>
      <c r="F32" s="21">
        <v>22</v>
      </c>
      <c r="G32" s="27" t="s">
        <v>76</v>
      </c>
      <c r="H32" s="21">
        <v>18291</v>
      </c>
      <c r="I32" s="27" t="s">
        <v>77</v>
      </c>
      <c r="J32" s="21">
        <v>631135</v>
      </c>
      <c r="K32" s="28" t="s">
        <v>78</v>
      </c>
      <c r="L32" s="21">
        <v>185</v>
      </c>
      <c r="M32" s="28" t="s">
        <v>79</v>
      </c>
      <c r="N32" s="21">
        <v>2</v>
      </c>
      <c r="O32" s="28" t="s">
        <v>80</v>
      </c>
      <c r="P32" s="21">
        <v>1</v>
      </c>
      <c r="Q32" s="28" t="s">
        <v>78</v>
      </c>
      <c r="R32" s="21">
        <v>55</v>
      </c>
      <c r="S32" s="29" t="s">
        <v>81</v>
      </c>
      <c r="T32" s="21">
        <v>285</v>
      </c>
      <c r="U32" s="27" t="s">
        <v>82</v>
      </c>
      <c r="V32" s="21">
        <v>3</v>
      </c>
      <c r="X32" s="6">
        <f>_xlfn.XLOOKUP(G32,[1]配置!$D:$D,[1]配置!$B:$B)</f>
        <v>60001</v>
      </c>
      <c r="Y32" s="34">
        <f t="shared" si="8"/>
        <v>18291</v>
      </c>
      <c r="Z32" s="6">
        <f>_xlfn.XLOOKUP(I32,[1]配置!$D:$D,[1]配置!$B:$B)</f>
        <v>50004</v>
      </c>
      <c r="AA32" s="34">
        <f t="shared" si="9"/>
        <v>631135</v>
      </c>
      <c r="AB32" s="6">
        <f>_xlfn.XLOOKUP(K32,[1]配置!$D:$D,[1]配置!$B:$B)</f>
        <v>50002</v>
      </c>
      <c r="AC32" s="34">
        <f t="shared" si="10"/>
        <v>185</v>
      </c>
      <c r="AD32" s="6">
        <f>_xlfn.XLOOKUP(M32,[1]配置!$D:$D,[1]配置!$B:$B)</f>
        <v>50001</v>
      </c>
      <c r="AE32" s="34">
        <f t="shared" si="11"/>
        <v>2</v>
      </c>
      <c r="AF32" s="6">
        <f>_xlfn.XLOOKUP(O32,[1]配置!$D:$D,[1]配置!$B:$B)</f>
        <v>10001</v>
      </c>
      <c r="AG32" s="34">
        <f t="shared" si="12"/>
        <v>1</v>
      </c>
      <c r="AH32" s="6">
        <f>_xlfn.XLOOKUP(Q32,[1]配置!$D:$D,[1]配置!$B:$B)</f>
        <v>50002</v>
      </c>
      <c r="AI32" s="34">
        <f t="shared" si="13"/>
        <v>55</v>
      </c>
      <c r="AJ32" s="6">
        <f>_xlfn.XLOOKUP(S32,[1]配置!$D:$D,[1]配置!$B:$B)</f>
        <v>50005</v>
      </c>
      <c r="AK32" s="34">
        <f t="shared" si="14"/>
        <v>285</v>
      </c>
      <c r="AL32" s="6">
        <v>801010</v>
      </c>
      <c r="AM32" s="34">
        <f t="shared" si="15"/>
        <v>3</v>
      </c>
      <c r="AN32" s="6" t="str">
        <f t="shared" si="16"/>
        <v>"ItemId":60001</v>
      </c>
      <c r="AO32" s="6" t="str">
        <f t="shared" si="16"/>
        <v>"Num":18291</v>
      </c>
      <c r="AP32" s="6" t="str">
        <f t="shared" si="16"/>
        <v>"ItemId":50004</v>
      </c>
      <c r="AQ32" s="6" t="str">
        <f t="shared" si="16"/>
        <v>"Num":631135</v>
      </c>
      <c r="AR32" s="6" t="str">
        <f t="shared" si="22"/>
        <v>"ItemId":50002</v>
      </c>
      <c r="AS32" s="6" t="str">
        <f t="shared" si="23"/>
        <v>"Num":185</v>
      </c>
      <c r="AT32" s="6" t="str">
        <f t="shared" si="24"/>
        <v>"ItemId":50001</v>
      </c>
      <c r="AU32" s="6" t="str">
        <f t="shared" si="25"/>
        <v>"Num":2</v>
      </c>
      <c r="AV32" s="6" t="str">
        <f t="shared" si="26"/>
        <v>"ItemId":10001</v>
      </c>
      <c r="AW32" s="6" t="str">
        <f t="shared" si="27"/>
        <v>"Num":1</v>
      </c>
      <c r="AX32" s="6" t="str">
        <f t="shared" si="28"/>
        <v>"ItemId":50002</v>
      </c>
      <c r="AY32" s="6" t="str">
        <f t="shared" si="29"/>
        <v>"Num":55</v>
      </c>
      <c r="AZ32" s="6" t="str">
        <f t="shared" si="30"/>
        <v>"ItemId":50005</v>
      </c>
      <c r="BA32" s="6" t="str">
        <f t="shared" si="31"/>
        <v>"Num":285</v>
      </c>
      <c r="BB32" s="6" t="str">
        <f t="shared" si="32"/>
        <v>"DropTeam":801010</v>
      </c>
      <c r="BC32" s="6" t="str">
        <f t="shared" si="33"/>
        <v>"Num":3</v>
      </c>
      <c r="BD32" s="6" t="str">
        <f t="shared" si="17"/>
        <v>{"ItemId":60001,"Num":18291}</v>
      </c>
      <c r="BE32" s="6" t="str">
        <f t="shared" si="1"/>
        <v>{"ItemId":50004,"Num":631135}</v>
      </c>
      <c r="BF32" s="6" t="str">
        <f t="shared" si="2"/>
        <v>{"ItemId":50002,"Num":185}</v>
      </c>
      <c r="BG32" s="6" t="str">
        <f t="shared" si="3"/>
        <v>{"ItemId":50001,"Num":2}</v>
      </c>
      <c r="BH32" s="6" t="str">
        <f t="shared" si="4"/>
        <v>{"ItemId":10001,"Num":1}</v>
      </c>
      <c r="BI32" s="6" t="str">
        <f t="shared" si="5"/>
        <v>{"ItemId":50002,"Num":55}</v>
      </c>
      <c r="BJ32" s="6" t="str">
        <f t="shared" si="6"/>
        <v>{"ItemId":50005,"Num":285}</v>
      </c>
      <c r="BK32" s="6" t="str">
        <f t="shared" si="7"/>
        <v>{"DropTeam":801010,"Num":3}</v>
      </c>
      <c r="BL32" s="6" t="str">
        <f t="shared" si="18"/>
        <v>[{"ItemId":60001,"Num":18291}]</v>
      </c>
      <c r="BM32" s="6" t="str">
        <f t="shared" si="18"/>
        <v>[{"ItemId":50004,"Num":631135}]</v>
      </c>
      <c r="BN32" s="6" t="str">
        <f t="shared" si="19"/>
        <v>[{"ItemId":50002,"Num":185},{"ItemId":50001,"Num":2}]</v>
      </c>
      <c r="BO32" s="6" t="str">
        <f t="shared" si="20"/>
        <v>[{"ItemId":10001,"Num":1},{"ItemId":50002,"Num":55}]</v>
      </c>
      <c r="BP32" s="6" t="str">
        <f t="shared" si="21"/>
        <v>[{"ItemId":50005,"Num":285},{"DropTeam":801010,"Num":3}]</v>
      </c>
    </row>
    <row r="33" spans="4:68" x14ac:dyDescent="0.15">
      <c r="D33" s="32" t="s">
        <v>62</v>
      </c>
      <c r="E33" s="21">
        <v>155</v>
      </c>
      <c r="F33" s="21">
        <v>23</v>
      </c>
      <c r="G33" s="27" t="s">
        <v>76</v>
      </c>
      <c r="H33" s="21">
        <v>18875</v>
      </c>
      <c r="I33" s="27" t="s">
        <v>77</v>
      </c>
      <c r="J33" s="21">
        <v>659805</v>
      </c>
      <c r="K33" s="28" t="s">
        <v>78</v>
      </c>
      <c r="L33" s="21">
        <v>190</v>
      </c>
      <c r="M33" s="28" t="s">
        <v>79</v>
      </c>
      <c r="N33" s="21">
        <v>2</v>
      </c>
      <c r="O33" s="28" t="s">
        <v>80</v>
      </c>
      <c r="P33" s="21">
        <v>1</v>
      </c>
      <c r="Q33" s="28" t="s">
        <v>78</v>
      </c>
      <c r="R33" s="21">
        <v>58</v>
      </c>
      <c r="S33" s="29" t="s">
        <v>81</v>
      </c>
      <c r="T33" s="21">
        <v>287</v>
      </c>
      <c r="U33" s="27" t="s">
        <v>82</v>
      </c>
      <c r="V33" s="21">
        <v>3</v>
      </c>
      <c r="X33" s="6">
        <f>_xlfn.XLOOKUP(G33,[1]配置!$D:$D,[1]配置!$B:$B)</f>
        <v>60001</v>
      </c>
      <c r="Y33" s="34">
        <f t="shared" si="8"/>
        <v>18875</v>
      </c>
      <c r="Z33" s="6">
        <f>_xlfn.XLOOKUP(I33,[1]配置!$D:$D,[1]配置!$B:$B)</f>
        <v>50004</v>
      </c>
      <c r="AA33" s="34">
        <f t="shared" si="9"/>
        <v>659805</v>
      </c>
      <c r="AB33" s="6">
        <f>_xlfn.XLOOKUP(K33,[1]配置!$D:$D,[1]配置!$B:$B)</f>
        <v>50002</v>
      </c>
      <c r="AC33" s="34">
        <f t="shared" si="10"/>
        <v>190</v>
      </c>
      <c r="AD33" s="6">
        <f>_xlfn.XLOOKUP(M33,[1]配置!$D:$D,[1]配置!$B:$B)</f>
        <v>50001</v>
      </c>
      <c r="AE33" s="34">
        <f t="shared" si="11"/>
        <v>2</v>
      </c>
      <c r="AF33" s="6">
        <f>_xlfn.XLOOKUP(O33,[1]配置!$D:$D,[1]配置!$B:$B)</f>
        <v>10001</v>
      </c>
      <c r="AG33" s="34">
        <f t="shared" si="12"/>
        <v>1</v>
      </c>
      <c r="AH33" s="6">
        <f>_xlfn.XLOOKUP(Q33,[1]配置!$D:$D,[1]配置!$B:$B)</f>
        <v>50002</v>
      </c>
      <c r="AI33" s="34">
        <f t="shared" si="13"/>
        <v>58</v>
      </c>
      <c r="AJ33" s="6">
        <f>_xlfn.XLOOKUP(S33,[1]配置!$D:$D,[1]配置!$B:$B)</f>
        <v>50005</v>
      </c>
      <c r="AK33" s="34">
        <f t="shared" si="14"/>
        <v>287</v>
      </c>
      <c r="AL33" s="6">
        <v>801010</v>
      </c>
      <c r="AM33" s="34">
        <f t="shared" si="15"/>
        <v>3</v>
      </c>
      <c r="AN33" s="6" t="str">
        <f t="shared" si="16"/>
        <v>"ItemId":60001</v>
      </c>
      <c r="AO33" s="6" t="str">
        <f t="shared" si="16"/>
        <v>"Num":18875</v>
      </c>
      <c r="AP33" s="6" t="str">
        <f t="shared" si="16"/>
        <v>"ItemId":50004</v>
      </c>
      <c r="AQ33" s="6" t="str">
        <f t="shared" si="16"/>
        <v>"Num":659805</v>
      </c>
      <c r="AR33" s="6" t="str">
        <f t="shared" si="22"/>
        <v>"ItemId":50002</v>
      </c>
      <c r="AS33" s="6" t="str">
        <f t="shared" si="23"/>
        <v>"Num":190</v>
      </c>
      <c r="AT33" s="6" t="str">
        <f t="shared" si="24"/>
        <v>"ItemId":50001</v>
      </c>
      <c r="AU33" s="6" t="str">
        <f t="shared" si="25"/>
        <v>"Num":2</v>
      </c>
      <c r="AV33" s="6" t="str">
        <f t="shared" si="26"/>
        <v>"ItemId":10001</v>
      </c>
      <c r="AW33" s="6" t="str">
        <f t="shared" si="27"/>
        <v>"Num":1</v>
      </c>
      <c r="AX33" s="6" t="str">
        <f t="shared" si="28"/>
        <v>"ItemId":50002</v>
      </c>
      <c r="AY33" s="6" t="str">
        <f t="shared" si="29"/>
        <v>"Num":58</v>
      </c>
      <c r="AZ33" s="6" t="str">
        <f t="shared" si="30"/>
        <v>"ItemId":50005</v>
      </c>
      <c r="BA33" s="6" t="str">
        <f t="shared" si="31"/>
        <v>"Num":287</v>
      </c>
      <c r="BB33" s="6" t="str">
        <f t="shared" si="32"/>
        <v>"DropTeam":801010</v>
      </c>
      <c r="BC33" s="6" t="str">
        <f t="shared" si="33"/>
        <v>"Num":3</v>
      </c>
      <c r="BD33" s="6" t="str">
        <f t="shared" si="17"/>
        <v>{"ItemId":60001,"Num":18875}</v>
      </c>
      <c r="BE33" s="6" t="str">
        <f t="shared" si="1"/>
        <v>{"ItemId":50004,"Num":659805}</v>
      </c>
      <c r="BF33" s="6" t="str">
        <f t="shared" si="2"/>
        <v>{"ItemId":50002,"Num":190}</v>
      </c>
      <c r="BG33" s="6" t="str">
        <f t="shared" si="3"/>
        <v>{"ItemId":50001,"Num":2}</v>
      </c>
      <c r="BH33" s="6" t="str">
        <f t="shared" si="4"/>
        <v>{"ItemId":10001,"Num":1}</v>
      </c>
      <c r="BI33" s="6" t="str">
        <f t="shared" si="5"/>
        <v>{"ItemId":50002,"Num":58}</v>
      </c>
      <c r="BJ33" s="6" t="str">
        <f t="shared" si="6"/>
        <v>{"ItemId":50005,"Num":287}</v>
      </c>
      <c r="BK33" s="6" t="str">
        <f t="shared" si="7"/>
        <v>{"DropTeam":801010,"Num":3}</v>
      </c>
      <c r="BL33" s="6" t="str">
        <f t="shared" si="18"/>
        <v>[{"ItemId":60001,"Num":18875}]</v>
      </c>
      <c r="BM33" s="6" t="str">
        <f t="shared" si="18"/>
        <v>[{"ItemId":50004,"Num":659805}]</v>
      </c>
      <c r="BN33" s="6" t="str">
        <f t="shared" si="19"/>
        <v>[{"ItemId":50002,"Num":190},{"ItemId":50001,"Num":2}]</v>
      </c>
      <c r="BO33" s="6" t="str">
        <f t="shared" si="20"/>
        <v>[{"ItemId":10001,"Num":1},{"ItemId":50002,"Num":58}]</v>
      </c>
      <c r="BP33" s="6" t="str">
        <f t="shared" si="21"/>
        <v>[{"ItemId":50005,"Num":287},{"DropTeam":801010,"Num":3}]</v>
      </c>
    </row>
    <row r="34" spans="4:68" x14ac:dyDescent="0.15">
      <c r="D34" s="32" t="s">
        <v>62</v>
      </c>
      <c r="E34" s="21">
        <v>160</v>
      </c>
      <c r="F34" s="21">
        <v>24</v>
      </c>
      <c r="G34" s="27" t="s">
        <v>76</v>
      </c>
      <c r="H34" s="21">
        <v>19459</v>
      </c>
      <c r="I34" s="27" t="s">
        <v>77</v>
      </c>
      <c r="J34" s="21">
        <v>688475</v>
      </c>
      <c r="K34" s="28" t="s">
        <v>78</v>
      </c>
      <c r="L34" s="21">
        <v>195</v>
      </c>
      <c r="M34" s="28" t="s">
        <v>79</v>
      </c>
      <c r="N34" s="21">
        <v>2</v>
      </c>
      <c r="O34" s="28" t="s">
        <v>80</v>
      </c>
      <c r="P34" s="21">
        <v>1</v>
      </c>
      <c r="Q34" s="28" t="s">
        <v>78</v>
      </c>
      <c r="R34" s="21">
        <v>60</v>
      </c>
      <c r="S34" s="29" t="s">
        <v>81</v>
      </c>
      <c r="T34" s="21">
        <v>290</v>
      </c>
      <c r="U34" s="27" t="s">
        <v>82</v>
      </c>
      <c r="V34" s="21">
        <v>3</v>
      </c>
      <c r="X34" s="6">
        <f>_xlfn.XLOOKUP(G34,[1]配置!$D:$D,[1]配置!$B:$B)</f>
        <v>60001</v>
      </c>
      <c r="Y34" s="34">
        <f t="shared" si="8"/>
        <v>19459</v>
      </c>
      <c r="Z34" s="6">
        <f>_xlfn.XLOOKUP(I34,[1]配置!$D:$D,[1]配置!$B:$B)</f>
        <v>50004</v>
      </c>
      <c r="AA34" s="34">
        <f t="shared" si="9"/>
        <v>688475</v>
      </c>
      <c r="AB34" s="6">
        <f>_xlfn.XLOOKUP(K34,[1]配置!$D:$D,[1]配置!$B:$B)</f>
        <v>50002</v>
      </c>
      <c r="AC34" s="34">
        <f t="shared" si="10"/>
        <v>195</v>
      </c>
      <c r="AD34" s="6">
        <f>_xlfn.XLOOKUP(M34,[1]配置!$D:$D,[1]配置!$B:$B)</f>
        <v>50001</v>
      </c>
      <c r="AE34" s="34">
        <f t="shared" si="11"/>
        <v>2</v>
      </c>
      <c r="AF34" s="6">
        <f>_xlfn.XLOOKUP(O34,[1]配置!$D:$D,[1]配置!$B:$B)</f>
        <v>10001</v>
      </c>
      <c r="AG34" s="34">
        <f t="shared" si="12"/>
        <v>1</v>
      </c>
      <c r="AH34" s="6">
        <f>_xlfn.XLOOKUP(Q34,[1]配置!$D:$D,[1]配置!$B:$B)</f>
        <v>50002</v>
      </c>
      <c r="AI34" s="34">
        <f t="shared" si="13"/>
        <v>60</v>
      </c>
      <c r="AJ34" s="6">
        <f>_xlfn.XLOOKUP(S34,[1]配置!$D:$D,[1]配置!$B:$B)</f>
        <v>50005</v>
      </c>
      <c r="AK34" s="34">
        <f t="shared" si="14"/>
        <v>290</v>
      </c>
      <c r="AL34" s="6">
        <v>801010</v>
      </c>
      <c r="AM34" s="34">
        <f t="shared" si="15"/>
        <v>3</v>
      </c>
      <c r="AN34" s="6" t="str">
        <f t="shared" si="16"/>
        <v>"ItemId":60001</v>
      </c>
      <c r="AO34" s="6" t="str">
        <f t="shared" si="16"/>
        <v>"Num":19459</v>
      </c>
      <c r="AP34" s="6" t="str">
        <f t="shared" si="16"/>
        <v>"ItemId":50004</v>
      </c>
      <c r="AQ34" s="6" t="str">
        <f t="shared" si="16"/>
        <v>"Num":688475</v>
      </c>
      <c r="AR34" s="6" t="str">
        <f t="shared" si="22"/>
        <v>"ItemId":50002</v>
      </c>
      <c r="AS34" s="6" t="str">
        <f t="shared" si="23"/>
        <v>"Num":195</v>
      </c>
      <c r="AT34" s="6" t="str">
        <f t="shared" si="24"/>
        <v>"ItemId":50001</v>
      </c>
      <c r="AU34" s="6" t="str">
        <f t="shared" si="25"/>
        <v>"Num":2</v>
      </c>
      <c r="AV34" s="6" t="str">
        <f t="shared" si="26"/>
        <v>"ItemId":10001</v>
      </c>
      <c r="AW34" s="6" t="str">
        <f t="shared" si="27"/>
        <v>"Num":1</v>
      </c>
      <c r="AX34" s="6" t="str">
        <f t="shared" si="28"/>
        <v>"ItemId":50002</v>
      </c>
      <c r="AY34" s="6" t="str">
        <f t="shared" si="29"/>
        <v>"Num":60</v>
      </c>
      <c r="AZ34" s="6" t="str">
        <f t="shared" si="30"/>
        <v>"ItemId":50005</v>
      </c>
      <c r="BA34" s="6" t="str">
        <f t="shared" si="31"/>
        <v>"Num":290</v>
      </c>
      <c r="BB34" s="6" t="str">
        <f t="shared" si="32"/>
        <v>"DropTeam":801010</v>
      </c>
      <c r="BC34" s="6" t="str">
        <f t="shared" si="33"/>
        <v>"Num":3</v>
      </c>
      <c r="BD34" s="6" t="str">
        <f t="shared" si="17"/>
        <v>{"ItemId":60001,"Num":19459}</v>
      </c>
      <c r="BE34" s="6" t="str">
        <f t="shared" si="1"/>
        <v>{"ItemId":50004,"Num":688475}</v>
      </c>
      <c r="BF34" s="6" t="str">
        <f t="shared" si="2"/>
        <v>{"ItemId":50002,"Num":195}</v>
      </c>
      <c r="BG34" s="6" t="str">
        <f t="shared" si="3"/>
        <v>{"ItemId":50001,"Num":2}</v>
      </c>
      <c r="BH34" s="6" t="str">
        <f t="shared" si="4"/>
        <v>{"ItemId":10001,"Num":1}</v>
      </c>
      <c r="BI34" s="6" t="str">
        <f t="shared" si="5"/>
        <v>{"ItemId":50002,"Num":60}</v>
      </c>
      <c r="BJ34" s="6" t="str">
        <f t="shared" si="6"/>
        <v>{"ItemId":50005,"Num":290}</v>
      </c>
      <c r="BK34" s="6" t="str">
        <f t="shared" si="7"/>
        <v>{"DropTeam":801010,"Num":3}</v>
      </c>
      <c r="BL34" s="6" t="str">
        <f t="shared" si="18"/>
        <v>[{"ItemId":60001,"Num":19459}]</v>
      </c>
      <c r="BM34" s="6" t="str">
        <f t="shared" si="18"/>
        <v>[{"ItemId":50004,"Num":688475}]</v>
      </c>
      <c r="BN34" s="6" t="str">
        <f t="shared" si="19"/>
        <v>[{"ItemId":50002,"Num":195},{"ItemId":50001,"Num":2}]</v>
      </c>
      <c r="BO34" s="6" t="str">
        <f t="shared" si="20"/>
        <v>[{"ItemId":10001,"Num":1},{"ItemId":50002,"Num":60}]</v>
      </c>
      <c r="BP34" s="6" t="str">
        <f t="shared" si="21"/>
        <v>[{"ItemId":50005,"Num":290},{"DropTeam":801010,"Num":3}]</v>
      </c>
    </row>
    <row r="35" spans="4:68" x14ac:dyDescent="0.15">
      <c r="D35" s="32" t="s">
        <v>62</v>
      </c>
      <c r="E35" s="21">
        <v>165</v>
      </c>
      <c r="F35" s="21">
        <v>25</v>
      </c>
      <c r="G35" s="27" t="s">
        <v>76</v>
      </c>
      <c r="H35" s="21">
        <v>20043</v>
      </c>
      <c r="I35" s="27" t="s">
        <v>77</v>
      </c>
      <c r="J35" s="21">
        <v>717145</v>
      </c>
      <c r="K35" s="28" t="s">
        <v>78</v>
      </c>
      <c r="L35" s="21">
        <v>200</v>
      </c>
      <c r="M35" s="28" t="s">
        <v>79</v>
      </c>
      <c r="N35" s="21">
        <v>2</v>
      </c>
      <c r="O35" s="28" t="s">
        <v>80</v>
      </c>
      <c r="P35" s="21">
        <v>1</v>
      </c>
      <c r="Q35" s="28" t="s">
        <v>78</v>
      </c>
      <c r="R35" s="21">
        <v>63</v>
      </c>
      <c r="S35" s="29" t="s">
        <v>81</v>
      </c>
      <c r="T35" s="21">
        <v>292</v>
      </c>
      <c r="U35" s="27" t="s">
        <v>82</v>
      </c>
      <c r="V35" s="21">
        <v>3</v>
      </c>
      <c r="X35" s="6">
        <f>_xlfn.XLOOKUP(G35,[1]配置!$D:$D,[1]配置!$B:$B)</f>
        <v>60001</v>
      </c>
      <c r="Y35" s="34">
        <f t="shared" si="8"/>
        <v>20043</v>
      </c>
      <c r="Z35" s="6">
        <f>_xlfn.XLOOKUP(I35,[1]配置!$D:$D,[1]配置!$B:$B)</f>
        <v>50004</v>
      </c>
      <c r="AA35" s="34">
        <f t="shared" si="9"/>
        <v>717145</v>
      </c>
      <c r="AB35" s="6">
        <f>_xlfn.XLOOKUP(K35,[1]配置!$D:$D,[1]配置!$B:$B)</f>
        <v>50002</v>
      </c>
      <c r="AC35" s="34">
        <f t="shared" si="10"/>
        <v>200</v>
      </c>
      <c r="AD35" s="6">
        <f>_xlfn.XLOOKUP(M35,[1]配置!$D:$D,[1]配置!$B:$B)</f>
        <v>50001</v>
      </c>
      <c r="AE35" s="34">
        <f t="shared" si="11"/>
        <v>2</v>
      </c>
      <c r="AF35" s="6">
        <f>_xlfn.XLOOKUP(O35,[1]配置!$D:$D,[1]配置!$B:$B)</f>
        <v>10001</v>
      </c>
      <c r="AG35" s="34">
        <f t="shared" si="12"/>
        <v>1</v>
      </c>
      <c r="AH35" s="6">
        <f>_xlfn.XLOOKUP(Q35,[1]配置!$D:$D,[1]配置!$B:$B)</f>
        <v>50002</v>
      </c>
      <c r="AI35" s="34">
        <f t="shared" si="13"/>
        <v>63</v>
      </c>
      <c r="AJ35" s="6">
        <f>_xlfn.XLOOKUP(S35,[1]配置!$D:$D,[1]配置!$B:$B)</f>
        <v>50005</v>
      </c>
      <c r="AK35" s="34">
        <f t="shared" si="14"/>
        <v>292</v>
      </c>
      <c r="AL35" s="6">
        <v>801010</v>
      </c>
      <c r="AM35" s="34">
        <f t="shared" si="15"/>
        <v>3</v>
      </c>
      <c r="AN35" s="6" t="str">
        <f t="shared" si="16"/>
        <v>"ItemId":60001</v>
      </c>
      <c r="AO35" s="6" t="str">
        <f t="shared" si="16"/>
        <v>"Num":20043</v>
      </c>
      <c r="AP35" s="6" t="str">
        <f t="shared" si="16"/>
        <v>"ItemId":50004</v>
      </c>
      <c r="AQ35" s="6" t="str">
        <f t="shared" si="16"/>
        <v>"Num":717145</v>
      </c>
      <c r="AR35" s="6" t="str">
        <f t="shared" si="22"/>
        <v>"ItemId":50002</v>
      </c>
      <c r="AS35" s="6" t="str">
        <f t="shared" si="23"/>
        <v>"Num":200</v>
      </c>
      <c r="AT35" s="6" t="str">
        <f t="shared" si="24"/>
        <v>"ItemId":50001</v>
      </c>
      <c r="AU35" s="6" t="str">
        <f t="shared" si="25"/>
        <v>"Num":2</v>
      </c>
      <c r="AV35" s="6" t="str">
        <f t="shared" si="26"/>
        <v>"ItemId":10001</v>
      </c>
      <c r="AW35" s="6" t="str">
        <f t="shared" si="27"/>
        <v>"Num":1</v>
      </c>
      <c r="AX35" s="6" t="str">
        <f t="shared" si="28"/>
        <v>"ItemId":50002</v>
      </c>
      <c r="AY35" s="6" t="str">
        <f t="shared" si="29"/>
        <v>"Num":63</v>
      </c>
      <c r="AZ35" s="6" t="str">
        <f t="shared" si="30"/>
        <v>"ItemId":50005</v>
      </c>
      <c r="BA35" s="6" t="str">
        <f t="shared" si="31"/>
        <v>"Num":292</v>
      </c>
      <c r="BB35" s="6" t="str">
        <f t="shared" si="32"/>
        <v>"DropTeam":801010</v>
      </c>
      <c r="BC35" s="6" t="str">
        <f t="shared" si="33"/>
        <v>"Num":3</v>
      </c>
      <c r="BD35" s="6" t="str">
        <f t="shared" si="17"/>
        <v>{"ItemId":60001,"Num":20043}</v>
      </c>
      <c r="BE35" s="6" t="str">
        <f t="shared" si="1"/>
        <v>{"ItemId":50004,"Num":717145}</v>
      </c>
      <c r="BF35" s="6" t="str">
        <f t="shared" si="2"/>
        <v>{"ItemId":50002,"Num":200}</v>
      </c>
      <c r="BG35" s="6" t="str">
        <f t="shared" si="3"/>
        <v>{"ItemId":50001,"Num":2}</v>
      </c>
      <c r="BH35" s="6" t="str">
        <f t="shared" si="4"/>
        <v>{"ItemId":10001,"Num":1}</v>
      </c>
      <c r="BI35" s="6" t="str">
        <f t="shared" si="5"/>
        <v>{"ItemId":50002,"Num":63}</v>
      </c>
      <c r="BJ35" s="6" t="str">
        <f t="shared" si="6"/>
        <v>{"ItemId":50005,"Num":292}</v>
      </c>
      <c r="BK35" s="6" t="str">
        <f t="shared" si="7"/>
        <v>{"DropTeam":801010,"Num":3}</v>
      </c>
      <c r="BL35" s="6" t="str">
        <f t="shared" si="18"/>
        <v>[{"ItemId":60001,"Num":20043}]</v>
      </c>
      <c r="BM35" s="6" t="str">
        <f t="shared" si="18"/>
        <v>[{"ItemId":50004,"Num":717145}]</v>
      </c>
      <c r="BN35" s="6" t="str">
        <f t="shared" si="19"/>
        <v>[{"ItemId":50002,"Num":200},{"ItemId":50001,"Num":2}]</v>
      </c>
      <c r="BO35" s="6" t="str">
        <f t="shared" si="20"/>
        <v>[{"ItemId":10001,"Num":1},{"ItemId":50002,"Num":63}]</v>
      </c>
      <c r="BP35" s="6" t="str">
        <f t="shared" si="21"/>
        <v>[{"ItemId":50005,"Num":292},{"DropTeam":801010,"Num":3}]</v>
      </c>
    </row>
    <row r="36" spans="4:68" x14ac:dyDescent="0.15">
      <c r="D36" s="32" t="s">
        <v>62</v>
      </c>
      <c r="E36" s="21">
        <v>170</v>
      </c>
      <c r="F36" s="21">
        <v>26</v>
      </c>
      <c r="G36" s="27" t="s">
        <v>76</v>
      </c>
      <c r="H36" s="21">
        <v>20627</v>
      </c>
      <c r="I36" s="27" t="s">
        <v>77</v>
      </c>
      <c r="J36" s="21">
        <v>745816</v>
      </c>
      <c r="K36" s="28" t="s">
        <v>78</v>
      </c>
      <c r="L36" s="21">
        <v>205</v>
      </c>
      <c r="M36" s="28" t="s">
        <v>79</v>
      </c>
      <c r="N36" s="21">
        <v>2</v>
      </c>
      <c r="O36" s="28" t="s">
        <v>80</v>
      </c>
      <c r="P36" s="21">
        <v>1</v>
      </c>
      <c r="Q36" s="28" t="s">
        <v>78</v>
      </c>
      <c r="R36" s="21">
        <v>65</v>
      </c>
      <c r="S36" s="29" t="s">
        <v>81</v>
      </c>
      <c r="T36" s="21">
        <v>294</v>
      </c>
      <c r="U36" s="27" t="s">
        <v>82</v>
      </c>
      <c r="V36" s="21">
        <v>3</v>
      </c>
      <c r="X36" s="6">
        <f>_xlfn.XLOOKUP(G36,[1]配置!$D:$D,[1]配置!$B:$B)</f>
        <v>60001</v>
      </c>
      <c r="Y36" s="34">
        <f t="shared" si="8"/>
        <v>20627</v>
      </c>
      <c r="Z36" s="6">
        <f>_xlfn.XLOOKUP(I36,[1]配置!$D:$D,[1]配置!$B:$B)</f>
        <v>50004</v>
      </c>
      <c r="AA36" s="34">
        <f t="shared" si="9"/>
        <v>745816</v>
      </c>
      <c r="AB36" s="6">
        <f>_xlfn.XLOOKUP(K36,[1]配置!$D:$D,[1]配置!$B:$B)</f>
        <v>50002</v>
      </c>
      <c r="AC36" s="34">
        <f t="shared" si="10"/>
        <v>205</v>
      </c>
      <c r="AD36" s="6">
        <f>_xlfn.XLOOKUP(M36,[1]配置!$D:$D,[1]配置!$B:$B)</f>
        <v>50001</v>
      </c>
      <c r="AE36" s="34">
        <f t="shared" si="11"/>
        <v>2</v>
      </c>
      <c r="AF36" s="6">
        <f>_xlfn.XLOOKUP(O36,[1]配置!$D:$D,[1]配置!$B:$B)</f>
        <v>10001</v>
      </c>
      <c r="AG36" s="34">
        <f t="shared" si="12"/>
        <v>1</v>
      </c>
      <c r="AH36" s="6">
        <f>_xlfn.XLOOKUP(Q36,[1]配置!$D:$D,[1]配置!$B:$B)</f>
        <v>50002</v>
      </c>
      <c r="AI36" s="34">
        <f t="shared" si="13"/>
        <v>65</v>
      </c>
      <c r="AJ36" s="6">
        <f>_xlfn.XLOOKUP(S36,[1]配置!$D:$D,[1]配置!$B:$B)</f>
        <v>50005</v>
      </c>
      <c r="AK36" s="34">
        <f t="shared" si="14"/>
        <v>294</v>
      </c>
      <c r="AL36" s="6">
        <v>801010</v>
      </c>
      <c r="AM36" s="34">
        <f t="shared" si="15"/>
        <v>3</v>
      </c>
      <c r="AN36" s="6" t="str">
        <f t="shared" si="16"/>
        <v>"ItemId":60001</v>
      </c>
      <c r="AO36" s="6" t="str">
        <f t="shared" si="16"/>
        <v>"Num":20627</v>
      </c>
      <c r="AP36" s="6" t="str">
        <f t="shared" si="16"/>
        <v>"ItemId":50004</v>
      </c>
      <c r="AQ36" s="6" t="str">
        <f t="shared" si="16"/>
        <v>"Num":745816</v>
      </c>
      <c r="AR36" s="6" t="str">
        <f t="shared" si="22"/>
        <v>"ItemId":50002</v>
      </c>
      <c r="AS36" s="6" t="str">
        <f t="shared" si="23"/>
        <v>"Num":205</v>
      </c>
      <c r="AT36" s="6" t="str">
        <f t="shared" si="24"/>
        <v>"ItemId":50001</v>
      </c>
      <c r="AU36" s="6" t="str">
        <f t="shared" si="25"/>
        <v>"Num":2</v>
      </c>
      <c r="AV36" s="6" t="str">
        <f t="shared" si="26"/>
        <v>"ItemId":10001</v>
      </c>
      <c r="AW36" s="6" t="str">
        <f t="shared" si="27"/>
        <v>"Num":1</v>
      </c>
      <c r="AX36" s="6" t="str">
        <f t="shared" si="28"/>
        <v>"ItemId":50002</v>
      </c>
      <c r="AY36" s="6" t="str">
        <f t="shared" si="29"/>
        <v>"Num":65</v>
      </c>
      <c r="AZ36" s="6" t="str">
        <f t="shared" si="30"/>
        <v>"ItemId":50005</v>
      </c>
      <c r="BA36" s="6" t="str">
        <f t="shared" si="31"/>
        <v>"Num":294</v>
      </c>
      <c r="BB36" s="6" t="str">
        <f t="shared" si="32"/>
        <v>"DropTeam":801010</v>
      </c>
      <c r="BC36" s="6" t="str">
        <f t="shared" si="33"/>
        <v>"Num":3</v>
      </c>
      <c r="BD36" s="6" t="str">
        <f t="shared" si="17"/>
        <v>{"ItemId":60001,"Num":20627}</v>
      </c>
      <c r="BE36" s="6" t="str">
        <f t="shared" si="1"/>
        <v>{"ItemId":50004,"Num":745816}</v>
      </c>
      <c r="BF36" s="6" t="str">
        <f t="shared" si="2"/>
        <v>{"ItemId":50002,"Num":205}</v>
      </c>
      <c r="BG36" s="6" t="str">
        <f t="shared" si="3"/>
        <v>{"ItemId":50001,"Num":2}</v>
      </c>
      <c r="BH36" s="6" t="str">
        <f t="shared" si="4"/>
        <v>{"ItemId":10001,"Num":1}</v>
      </c>
      <c r="BI36" s="6" t="str">
        <f t="shared" si="5"/>
        <v>{"ItemId":50002,"Num":65}</v>
      </c>
      <c r="BJ36" s="6" t="str">
        <f t="shared" si="6"/>
        <v>{"ItemId":50005,"Num":294}</v>
      </c>
      <c r="BK36" s="6" t="str">
        <f t="shared" si="7"/>
        <v>{"DropTeam":801010,"Num":3}</v>
      </c>
      <c r="BL36" s="6" t="str">
        <f t="shared" si="18"/>
        <v>[{"ItemId":60001,"Num":20627}]</v>
      </c>
      <c r="BM36" s="6" t="str">
        <f t="shared" si="18"/>
        <v>[{"ItemId":50004,"Num":745816}]</v>
      </c>
      <c r="BN36" s="6" t="str">
        <f t="shared" si="19"/>
        <v>[{"ItemId":50002,"Num":205},{"ItemId":50001,"Num":2}]</v>
      </c>
      <c r="BO36" s="6" t="str">
        <f t="shared" si="20"/>
        <v>[{"ItemId":10001,"Num":1},{"ItemId":50002,"Num":65}]</v>
      </c>
      <c r="BP36" s="6" t="str">
        <f t="shared" si="21"/>
        <v>[{"ItemId":50005,"Num":294},{"DropTeam":801010,"Num":3}]</v>
      </c>
    </row>
    <row r="37" spans="4:68" x14ac:dyDescent="0.15">
      <c r="D37" s="32" t="s">
        <v>62</v>
      </c>
      <c r="E37" s="21">
        <v>175</v>
      </c>
      <c r="F37" s="21">
        <v>27</v>
      </c>
      <c r="G37" s="27" t="s">
        <v>76</v>
      </c>
      <c r="H37" s="21">
        <v>21210</v>
      </c>
      <c r="I37" s="27" t="s">
        <v>77</v>
      </c>
      <c r="J37" s="21">
        <v>774486</v>
      </c>
      <c r="K37" s="28" t="s">
        <v>78</v>
      </c>
      <c r="L37" s="21">
        <v>210</v>
      </c>
      <c r="M37" s="28" t="s">
        <v>79</v>
      </c>
      <c r="N37" s="21">
        <v>2</v>
      </c>
      <c r="O37" s="28" t="s">
        <v>80</v>
      </c>
      <c r="P37" s="21">
        <v>1</v>
      </c>
      <c r="Q37" s="28" t="s">
        <v>78</v>
      </c>
      <c r="R37" s="21">
        <v>68</v>
      </c>
      <c r="S37" s="29" t="s">
        <v>81</v>
      </c>
      <c r="T37" s="21">
        <v>297</v>
      </c>
      <c r="U37" s="27" t="s">
        <v>82</v>
      </c>
      <c r="V37" s="21">
        <v>3</v>
      </c>
      <c r="X37" s="6">
        <f>_xlfn.XLOOKUP(G37,[1]配置!$D:$D,[1]配置!$B:$B)</f>
        <v>60001</v>
      </c>
      <c r="Y37" s="34">
        <f t="shared" si="8"/>
        <v>21210</v>
      </c>
      <c r="Z37" s="6">
        <f>_xlfn.XLOOKUP(I37,[1]配置!$D:$D,[1]配置!$B:$B)</f>
        <v>50004</v>
      </c>
      <c r="AA37" s="34">
        <f t="shared" si="9"/>
        <v>774486</v>
      </c>
      <c r="AB37" s="6">
        <f>_xlfn.XLOOKUP(K37,[1]配置!$D:$D,[1]配置!$B:$B)</f>
        <v>50002</v>
      </c>
      <c r="AC37" s="34">
        <f t="shared" si="10"/>
        <v>210</v>
      </c>
      <c r="AD37" s="6">
        <f>_xlfn.XLOOKUP(M37,[1]配置!$D:$D,[1]配置!$B:$B)</f>
        <v>50001</v>
      </c>
      <c r="AE37" s="34">
        <f t="shared" si="11"/>
        <v>2</v>
      </c>
      <c r="AF37" s="6">
        <f>_xlfn.XLOOKUP(O37,[1]配置!$D:$D,[1]配置!$B:$B)</f>
        <v>10001</v>
      </c>
      <c r="AG37" s="34">
        <f t="shared" si="12"/>
        <v>1</v>
      </c>
      <c r="AH37" s="6">
        <f>_xlfn.XLOOKUP(Q37,[1]配置!$D:$D,[1]配置!$B:$B)</f>
        <v>50002</v>
      </c>
      <c r="AI37" s="34">
        <f t="shared" si="13"/>
        <v>68</v>
      </c>
      <c r="AJ37" s="6">
        <f>_xlfn.XLOOKUP(S37,[1]配置!$D:$D,[1]配置!$B:$B)</f>
        <v>50005</v>
      </c>
      <c r="AK37" s="34">
        <f t="shared" si="14"/>
        <v>297</v>
      </c>
      <c r="AL37" s="6">
        <v>801010</v>
      </c>
      <c r="AM37" s="34">
        <f t="shared" si="15"/>
        <v>3</v>
      </c>
      <c r="AN37" s="6" t="str">
        <f t="shared" si="16"/>
        <v>"ItemId":60001</v>
      </c>
      <c r="AO37" s="6" t="str">
        <f t="shared" si="16"/>
        <v>"Num":21210</v>
      </c>
      <c r="AP37" s="6" t="str">
        <f t="shared" si="16"/>
        <v>"ItemId":50004</v>
      </c>
      <c r="AQ37" s="6" t="str">
        <f t="shared" si="16"/>
        <v>"Num":774486</v>
      </c>
      <c r="AR37" s="6" t="str">
        <f t="shared" si="22"/>
        <v>"ItemId":50002</v>
      </c>
      <c r="AS37" s="6" t="str">
        <f t="shared" si="23"/>
        <v>"Num":210</v>
      </c>
      <c r="AT37" s="6" t="str">
        <f t="shared" si="24"/>
        <v>"ItemId":50001</v>
      </c>
      <c r="AU37" s="6" t="str">
        <f t="shared" si="25"/>
        <v>"Num":2</v>
      </c>
      <c r="AV37" s="6" t="str">
        <f t="shared" si="26"/>
        <v>"ItemId":10001</v>
      </c>
      <c r="AW37" s="6" t="str">
        <f t="shared" si="27"/>
        <v>"Num":1</v>
      </c>
      <c r="AX37" s="6" t="str">
        <f t="shared" si="28"/>
        <v>"ItemId":50002</v>
      </c>
      <c r="AY37" s="6" t="str">
        <f t="shared" si="29"/>
        <v>"Num":68</v>
      </c>
      <c r="AZ37" s="6" t="str">
        <f t="shared" si="30"/>
        <v>"ItemId":50005</v>
      </c>
      <c r="BA37" s="6" t="str">
        <f t="shared" si="31"/>
        <v>"Num":297</v>
      </c>
      <c r="BB37" s="6" t="str">
        <f t="shared" si="32"/>
        <v>"DropTeam":801010</v>
      </c>
      <c r="BC37" s="6" t="str">
        <f t="shared" si="33"/>
        <v>"Num":3</v>
      </c>
      <c r="BD37" s="6" t="str">
        <f t="shared" si="17"/>
        <v>{"ItemId":60001,"Num":21210}</v>
      </c>
      <c r="BE37" s="6" t="str">
        <f t="shared" si="1"/>
        <v>{"ItemId":50004,"Num":774486}</v>
      </c>
      <c r="BF37" s="6" t="str">
        <f t="shared" si="2"/>
        <v>{"ItemId":50002,"Num":210}</v>
      </c>
      <c r="BG37" s="6" t="str">
        <f t="shared" si="3"/>
        <v>{"ItemId":50001,"Num":2}</v>
      </c>
      <c r="BH37" s="6" t="str">
        <f t="shared" si="4"/>
        <v>{"ItemId":10001,"Num":1}</v>
      </c>
      <c r="BI37" s="6" t="str">
        <f t="shared" si="5"/>
        <v>{"ItemId":50002,"Num":68}</v>
      </c>
      <c r="BJ37" s="6" t="str">
        <f t="shared" si="6"/>
        <v>{"ItemId":50005,"Num":297}</v>
      </c>
      <c r="BK37" s="6" t="str">
        <f t="shared" si="7"/>
        <v>{"DropTeam":801010,"Num":3}</v>
      </c>
      <c r="BL37" s="6" t="str">
        <f t="shared" si="18"/>
        <v>[{"ItemId":60001,"Num":21210}]</v>
      </c>
      <c r="BM37" s="6" t="str">
        <f t="shared" si="18"/>
        <v>[{"ItemId":50004,"Num":774486}]</v>
      </c>
      <c r="BN37" s="6" t="str">
        <f t="shared" si="19"/>
        <v>[{"ItemId":50002,"Num":210},{"ItemId":50001,"Num":2}]</v>
      </c>
      <c r="BO37" s="6" t="str">
        <f t="shared" si="20"/>
        <v>[{"ItemId":10001,"Num":1},{"ItemId":50002,"Num":68}]</v>
      </c>
      <c r="BP37" s="6" t="str">
        <f t="shared" si="21"/>
        <v>[{"ItemId":50005,"Num":297},{"DropTeam":801010,"Num":3}]</v>
      </c>
    </row>
    <row r="38" spans="4:68" x14ac:dyDescent="0.15">
      <c r="D38" s="32" t="s">
        <v>63</v>
      </c>
      <c r="E38" s="21">
        <v>180</v>
      </c>
      <c r="F38" s="21">
        <v>28</v>
      </c>
      <c r="G38" s="27" t="s">
        <v>76</v>
      </c>
      <c r="H38" s="21">
        <v>21794</v>
      </c>
      <c r="I38" s="27" t="s">
        <v>77</v>
      </c>
      <c r="J38" s="21">
        <v>803156</v>
      </c>
      <c r="K38" s="28" t="s">
        <v>78</v>
      </c>
      <c r="L38" s="21">
        <v>215</v>
      </c>
      <c r="M38" s="28" t="s">
        <v>79</v>
      </c>
      <c r="N38" s="21">
        <v>2</v>
      </c>
      <c r="O38" s="28" t="s">
        <v>80</v>
      </c>
      <c r="P38" s="21">
        <v>1</v>
      </c>
      <c r="Q38" s="28" t="s">
        <v>78</v>
      </c>
      <c r="R38" s="21">
        <v>70</v>
      </c>
      <c r="S38" s="29" t="s">
        <v>81</v>
      </c>
      <c r="T38" s="21">
        <v>299</v>
      </c>
      <c r="U38" s="27" t="s">
        <v>82</v>
      </c>
      <c r="V38" s="21">
        <v>3</v>
      </c>
      <c r="X38" s="6">
        <f>_xlfn.XLOOKUP(G38,[1]配置!$D:$D,[1]配置!$B:$B)</f>
        <v>60001</v>
      </c>
      <c r="Y38" s="34">
        <f t="shared" si="8"/>
        <v>21794</v>
      </c>
      <c r="Z38" s="6">
        <f>_xlfn.XLOOKUP(I38,[1]配置!$D:$D,[1]配置!$B:$B)</f>
        <v>50004</v>
      </c>
      <c r="AA38" s="34">
        <f t="shared" si="9"/>
        <v>803156</v>
      </c>
      <c r="AB38" s="6">
        <f>_xlfn.XLOOKUP(K38,[1]配置!$D:$D,[1]配置!$B:$B)</f>
        <v>50002</v>
      </c>
      <c r="AC38" s="34">
        <f t="shared" si="10"/>
        <v>215</v>
      </c>
      <c r="AD38" s="6">
        <f>_xlfn.XLOOKUP(M38,[1]配置!$D:$D,[1]配置!$B:$B)</f>
        <v>50001</v>
      </c>
      <c r="AE38" s="34">
        <f t="shared" si="11"/>
        <v>2</v>
      </c>
      <c r="AF38" s="6">
        <f>_xlfn.XLOOKUP(O38,[1]配置!$D:$D,[1]配置!$B:$B)</f>
        <v>10001</v>
      </c>
      <c r="AG38" s="34">
        <f t="shared" si="12"/>
        <v>1</v>
      </c>
      <c r="AH38" s="6">
        <f>_xlfn.XLOOKUP(Q38,[1]配置!$D:$D,[1]配置!$B:$B)</f>
        <v>50002</v>
      </c>
      <c r="AI38" s="34">
        <f t="shared" si="13"/>
        <v>70</v>
      </c>
      <c r="AJ38" s="6">
        <f>_xlfn.XLOOKUP(S38,[1]配置!$D:$D,[1]配置!$B:$B)</f>
        <v>50005</v>
      </c>
      <c r="AK38" s="34">
        <f t="shared" si="14"/>
        <v>299</v>
      </c>
      <c r="AL38" s="6">
        <v>801010</v>
      </c>
      <c r="AM38" s="34">
        <f t="shared" si="15"/>
        <v>3</v>
      </c>
      <c r="AN38" s="6" t="str">
        <f t="shared" si="16"/>
        <v>"ItemId":60001</v>
      </c>
      <c r="AO38" s="6" t="str">
        <f t="shared" si="16"/>
        <v>"Num":21794</v>
      </c>
      <c r="AP38" s="6" t="str">
        <f t="shared" si="16"/>
        <v>"ItemId":50004</v>
      </c>
      <c r="AQ38" s="6" t="str">
        <f t="shared" si="16"/>
        <v>"Num":803156</v>
      </c>
      <c r="AR38" s="6" t="str">
        <f t="shared" si="22"/>
        <v>"ItemId":50002</v>
      </c>
      <c r="AS38" s="6" t="str">
        <f t="shared" si="23"/>
        <v>"Num":215</v>
      </c>
      <c r="AT38" s="6" t="str">
        <f t="shared" si="24"/>
        <v>"ItemId":50001</v>
      </c>
      <c r="AU38" s="6" t="str">
        <f t="shared" si="25"/>
        <v>"Num":2</v>
      </c>
      <c r="AV38" s="6" t="str">
        <f t="shared" si="26"/>
        <v>"ItemId":10001</v>
      </c>
      <c r="AW38" s="6" t="str">
        <f t="shared" si="27"/>
        <v>"Num":1</v>
      </c>
      <c r="AX38" s="6" t="str">
        <f t="shared" si="28"/>
        <v>"ItemId":50002</v>
      </c>
      <c r="AY38" s="6" t="str">
        <f t="shared" si="29"/>
        <v>"Num":70</v>
      </c>
      <c r="AZ38" s="6" t="str">
        <f t="shared" si="30"/>
        <v>"ItemId":50005</v>
      </c>
      <c r="BA38" s="6" t="str">
        <f t="shared" si="31"/>
        <v>"Num":299</v>
      </c>
      <c r="BB38" s="6" t="str">
        <f t="shared" si="32"/>
        <v>"DropTeam":801010</v>
      </c>
      <c r="BC38" s="6" t="str">
        <f t="shared" si="33"/>
        <v>"Num":3</v>
      </c>
      <c r="BD38" s="6" t="str">
        <f t="shared" si="17"/>
        <v>{"ItemId":60001,"Num":21794}</v>
      </c>
      <c r="BE38" s="6" t="str">
        <f t="shared" si="1"/>
        <v>{"ItemId":50004,"Num":803156}</v>
      </c>
      <c r="BF38" s="6" t="str">
        <f t="shared" si="2"/>
        <v>{"ItemId":50002,"Num":215}</v>
      </c>
      <c r="BG38" s="6" t="str">
        <f t="shared" si="3"/>
        <v>{"ItemId":50001,"Num":2}</v>
      </c>
      <c r="BH38" s="6" t="str">
        <f t="shared" si="4"/>
        <v>{"ItemId":10001,"Num":1}</v>
      </c>
      <c r="BI38" s="6" t="str">
        <f t="shared" si="5"/>
        <v>{"ItemId":50002,"Num":70}</v>
      </c>
      <c r="BJ38" s="6" t="str">
        <f t="shared" si="6"/>
        <v>{"ItemId":50005,"Num":299}</v>
      </c>
      <c r="BK38" s="6" t="str">
        <f t="shared" si="7"/>
        <v>{"DropTeam":801010,"Num":3}</v>
      </c>
      <c r="BL38" s="6" t="str">
        <f t="shared" si="18"/>
        <v>[{"ItemId":60001,"Num":21794}]</v>
      </c>
      <c r="BM38" s="6" t="str">
        <f t="shared" si="18"/>
        <v>[{"ItemId":50004,"Num":803156}]</v>
      </c>
      <c r="BN38" s="6" t="str">
        <f t="shared" si="19"/>
        <v>[{"ItemId":50002,"Num":215},{"ItemId":50001,"Num":2}]</v>
      </c>
      <c r="BO38" s="6" t="str">
        <f t="shared" si="20"/>
        <v>[{"ItemId":10001,"Num":1},{"ItemId":50002,"Num":70}]</v>
      </c>
      <c r="BP38" s="6" t="str">
        <f t="shared" si="21"/>
        <v>[{"ItemId":50005,"Num":299},{"DropTeam":801010,"Num":3}]</v>
      </c>
    </row>
    <row r="39" spans="4:68" x14ac:dyDescent="0.15">
      <c r="D39" s="32" t="s">
        <v>63</v>
      </c>
      <c r="E39" s="21">
        <v>185</v>
      </c>
      <c r="F39" s="21">
        <v>29</v>
      </c>
      <c r="G39" s="27" t="s">
        <v>76</v>
      </c>
      <c r="H39" s="21">
        <v>22378</v>
      </c>
      <c r="I39" s="27" t="s">
        <v>77</v>
      </c>
      <c r="J39" s="21">
        <v>831827</v>
      </c>
      <c r="K39" s="28" t="s">
        <v>78</v>
      </c>
      <c r="L39" s="21">
        <v>220</v>
      </c>
      <c r="M39" s="28" t="s">
        <v>79</v>
      </c>
      <c r="N39" s="21">
        <v>2</v>
      </c>
      <c r="O39" s="28" t="s">
        <v>80</v>
      </c>
      <c r="P39" s="21">
        <v>1</v>
      </c>
      <c r="Q39" s="28" t="s">
        <v>78</v>
      </c>
      <c r="R39" s="21">
        <v>73</v>
      </c>
      <c r="S39" s="29" t="s">
        <v>81</v>
      </c>
      <c r="T39" s="21">
        <v>301</v>
      </c>
      <c r="U39" s="27" t="s">
        <v>82</v>
      </c>
      <c r="V39" s="21">
        <v>3</v>
      </c>
      <c r="X39" s="6">
        <f>_xlfn.XLOOKUP(G39,[1]配置!$D:$D,[1]配置!$B:$B)</f>
        <v>60001</v>
      </c>
      <c r="Y39" s="34">
        <f t="shared" si="8"/>
        <v>22378</v>
      </c>
      <c r="Z39" s="6">
        <f>_xlfn.XLOOKUP(I39,[1]配置!$D:$D,[1]配置!$B:$B)</f>
        <v>50004</v>
      </c>
      <c r="AA39" s="34">
        <f t="shared" si="9"/>
        <v>831827</v>
      </c>
      <c r="AB39" s="6">
        <f>_xlfn.XLOOKUP(K39,[1]配置!$D:$D,[1]配置!$B:$B)</f>
        <v>50002</v>
      </c>
      <c r="AC39" s="34">
        <f t="shared" si="10"/>
        <v>220</v>
      </c>
      <c r="AD39" s="6">
        <f>_xlfn.XLOOKUP(M39,[1]配置!$D:$D,[1]配置!$B:$B)</f>
        <v>50001</v>
      </c>
      <c r="AE39" s="34">
        <f t="shared" si="11"/>
        <v>2</v>
      </c>
      <c r="AF39" s="6">
        <f>_xlfn.XLOOKUP(O39,[1]配置!$D:$D,[1]配置!$B:$B)</f>
        <v>10001</v>
      </c>
      <c r="AG39" s="34">
        <f t="shared" si="12"/>
        <v>1</v>
      </c>
      <c r="AH39" s="6">
        <f>_xlfn.XLOOKUP(Q39,[1]配置!$D:$D,[1]配置!$B:$B)</f>
        <v>50002</v>
      </c>
      <c r="AI39" s="34">
        <f t="shared" si="13"/>
        <v>73</v>
      </c>
      <c r="AJ39" s="6">
        <f>_xlfn.XLOOKUP(S39,[1]配置!$D:$D,[1]配置!$B:$B)</f>
        <v>50005</v>
      </c>
      <c r="AK39" s="34">
        <f t="shared" si="14"/>
        <v>301</v>
      </c>
      <c r="AL39" s="6">
        <v>801010</v>
      </c>
      <c r="AM39" s="34">
        <f t="shared" si="15"/>
        <v>3</v>
      </c>
      <c r="AN39" s="6" t="str">
        <f t="shared" si="16"/>
        <v>"ItemId":60001</v>
      </c>
      <c r="AO39" s="6" t="str">
        <f t="shared" si="16"/>
        <v>"Num":22378</v>
      </c>
      <c r="AP39" s="6" t="str">
        <f t="shared" si="16"/>
        <v>"ItemId":50004</v>
      </c>
      <c r="AQ39" s="6" t="str">
        <f t="shared" si="16"/>
        <v>"Num":831827</v>
      </c>
      <c r="AR39" s="6" t="str">
        <f t="shared" si="22"/>
        <v>"ItemId":50002</v>
      </c>
      <c r="AS39" s="6" t="str">
        <f t="shared" si="23"/>
        <v>"Num":220</v>
      </c>
      <c r="AT39" s="6" t="str">
        <f t="shared" si="24"/>
        <v>"ItemId":50001</v>
      </c>
      <c r="AU39" s="6" t="str">
        <f t="shared" si="25"/>
        <v>"Num":2</v>
      </c>
      <c r="AV39" s="6" t="str">
        <f t="shared" si="26"/>
        <v>"ItemId":10001</v>
      </c>
      <c r="AW39" s="6" t="str">
        <f t="shared" si="27"/>
        <v>"Num":1</v>
      </c>
      <c r="AX39" s="6" t="str">
        <f t="shared" si="28"/>
        <v>"ItemId":50002</v>
      </c>
      <c r="AY39" s="6" t="str">
        <f t="shared" si="29"/>
        <v>"Num":73</v>
      </c>
      <c r="AZ39" s="6" t="str">
        <f t="shared" si="30"/>
        <v>"ItemId":50005</v>
      </c>
      <c r="BA39" s="6" t="str">
        <f t="shared" si="31"/>
        <v>"Num":301</v>
      </c>
      <c r="BB39" s="6" t="str">
        <f t="shared" si="32"/>
        <v>"DropTeam":801010</v>
      </c>
      <c r="BC39" s="6" t="str">
        <f t="shared" si="33"/>
        <v>"Num":3</v>
      </c>
      <c r="BD39" s="6" t="str">
        <f t="shared" si="17"/>
        <v>{"ItemId":60001,"Num":22378}</v>
      </c>
      <c r="BE39" s="6" t="str">
        <f t="shared" si="1"/>
        <v>{"ItemId":50004,"Num":831827}</v>
      </c>
      <c r="BF39" s="6" t="str">
        <f t="shared" si="2"/>
        <v>{"ItemId":50002,"Num":220}</v>
      </c>
      <c r="BG39" s="6" t="str">
        <f t="shared" si="3"/>
        <v>{"ItemId":50001,"Num":2}</v>
      </c>
      <c r="BH39" s="6" t="str">
        <f t="shared" si="4"/>
        <v>{"ItemId":10001,"Num":1}</v>
      </c>
      <c r="BI39" s="6" t="str">
        <f t="shared" si="5"/>
        <v>{"ItemId":50002,"Num":73}</v>
      </c>
      <c r="BJ39" s="6" t="str">
        <f t="shared" si="6"/>
        <v>{"ItemId":50005,"Num":301}</v>
      </c>
      <c r="BK39" s="6" t="str">
        <f t="shared" si="7"/>
        <v>{"DropTeam":801010,"Num":3}</v>
      </c>
      <c r="BL39" s="6" t="str">
        <f t="shared" si="18"/>
        <v>[{"ItemId":60001,"Num":22378}]</v>
      </c>
      <c r="BM39" s="6" t="str">
        <f t="shared" si="18"/>
        <v>[{"ItemId":50004,"Num":831827}]</v>
      </c>
      <c r="BN39" s="6" t="str">
        <f t="shared" si="19"/>
        <v>[{"ItemId":50002,"Num":220},{"ItemId":50001,"Num":2}]</v>
      </c>
      <c r="BO39" s="6" t="str">
        <f t="shared" si="20"/>
        <v>[{"ItemId":10001,"Num":1},{"ItemId":50002,"Num":73}]</v>
      </c>
      <c r="BP39" s="6" t="str">
        <f t="shared" si="21"/>
        <v>[{"ItemId":50005,"Num":301},{"DropTeam":801010,"Num":3}]</v>
      </c>
    </row>
    <row r="40" spans="4:68" x14ac:dyDescent="0.15">
      <c r="D40" s="32" t="s">
        <v>63</v>
      </c>
      <c r="E40" s="21">
        <v>190</v>
      </c>
      <c r="F40" s="21">
        <v>30</v>
      </c>
      <c r="G40" s="27" t="s">
        <v>76</v>
      </c>
      <c r="H40" s="21">
        <v>22962</v>
      </c>
      <c r="I40" s="27" t="s">
        <v>77</v>
      </c>
      <c r="J40" s="21">
        <v>860497</v>
      </c>
      <c r="K40" s="28" t="s">
        <v>78</v>
      </c>
      <c r="L40" s="21">
        <v>225</v>
      </c>
      <c r="M40" s="28" t="s">
        <v>79</v>
      </c>
      <c r="N40" s="21">
        <v>2</v>
      </c>
      <c r="O40" s="28" t="s">
        <v>80</v>
      </c>
      <c r="P40" s="21">
        <v>1</v>
      </c>
      <c r="Q40" s="28" t="s">
        <v>78</v>
      </c>
      <c r="R40" s="21">
        <v>75</v>
      </c>
      <c r="S40" s="29" t="s">
        <v>81</v>
      </c>
      <c r="T40" s="21">
        <v>304</v>
      </c>
      <c r="U40" s="27" t="s">
        <v>82</v>
      </c>
      <c r="V40" s="21">
        <v>3</v>
      </c>
      <c r="X40" s="6">
        <f>_xlfn.XLOOKUP(G40,[1]配置!$D:$D,[1]配置!$B:$B)</f>
        <v>60001</v>
      </c>
      <c r="Y40" s="34">
        <f t="shared" si="8"/>
        <v>22962</v>
      </c>
      <c r="Z40" s="6">
        <f>_xlfn.XLOOKUP(I40,[1]配置!$D:$D,[1]配置!$B:$B)</f>
        <v>50004</v>
      </c>
      <c r="AA40" s="34">
        <f t="shared" si="9"/>
        <v>860497</v>
      </c>
      <c r="AB40" s="6">
        <f>_xlfn.XLOOKUP(K40,[1]配置!$D:$D,[1]配置!$B:$B)</f>
        <v>50002</v>
      </c>
      <c r="AC40" s="34">
        <f t="shared" si="10"/>
        <v>225</v>
      </c>
      <c r="AD40" s="6">
        <f>_xlfn.XLOOKUP(M40,[1]配置!$D:$D,[1]配置!$B:$B)</f>
        <v>50001</v>
      </c>
      <c r="AE40" s="34">
        <f t="shared" si="11"/>
        <v>2</v>
      </c>
      <c r="AF40" s="6">
        <f>_xlfn.XLOOKUP(O40,[1]配置!$D:$D,[1]配置!$B:$B)</f>
        <v>10001</v>
      </c>
      <c r="AG40" s="34">
        <f t="shared" si="12"/>
        <v>1</v>
      </c>
      <c r="AH40" s="6">
        <f>_xlfn.XLOOKUP(Q40,[1]配置!$D:$D,[1]配置!$B:$B)</f>
        <v>50002</v>
      </c>
      <c r="AI40" s="34">
        <f t="shared" si="13"/>
        <v>75</v>
      </c>
      <c r="AJ40" s="6">
        <f>_xlfn.XLOOKUP(S40,[1]配置!$D:$D,[1]配置!$B:$B)</f>
        <v>50005</v>
      </c>
      <c r="AK40" s="34">
        <f t="shared" si="14"/>
        <v>304</v>
      </c>
      <c r="AL40" s="6">
        <v>801010</v>
      </c>
      <c r="AM40" s="34">
        <f t="shared" si="15"/>
        <v>3</v>
      </c>
      <c r="AN40" s="6" t="str">
        <f t="shared" si="16"/>
        <v>"ItemId":60001</v>
      </c>
      <c r="AO40" s="6" t="str">
        <f t="shared" si="16"/>
        <v>"Num":22962</v>
      </c>
      <c r="AP40" s="6" t="str">
        <f t="shared" si="16"/>
        <v>"ItemId":50004</v>
      </c>
      <c r="AQ40" s="6" t="str">
        <f t="shared" si="16"/>
        <v>"Num":860497</v>
      </c>
      <c r="AR40" s="6" t="str">
        <f t="shared" si="22"/>
        <v>"ItemId":50002</v>
      </c>
      <c r="AS40" s="6" t="str">
        <f t="shared" si="23"/>
        <v>"Num":225</v>
      </c>
      <c r="AT40" s="6" t="str">
        <f t="shared" si="24"/>
        <v>"ItemId":50001</v>
      </c>
      <c r="AU40" s="6" t="str">
        <f t="shared" si="25"/>
        <v>"Num":2</v>
      </c>
      <c r="AV40" s="6" t="str">
        <f t="shared" si="26"/>
        <v>"ItemId":10001</v>
      </c>
      <c r="AW40" s="6" t="str">
        <f t="shared" si="27"/>
        <v>"Num":1</v>
      </c>
      <c r="AX40" s="6" t="str">
        <f t="shared" si="28"/>
        <v>"ItemId":50002</v>
      </c>
      <c r="AY40" s="6" t="str">
        <f t="shared" si="29"/>
        <v>"Num":75</v>
      </c>
      <c r="AZ40" s="6" t="str">
        <f t="shared" si="30"/>
        <v>"ItemId":50005</v>
      </c>
      <c r="BA40" s="6" t="str">
        <f t="shared" si="31"/>
        <v>"Num":304</v>
      </c>
      <c r="BB40" s="6" t="str">
        <f t="shared" si="32"/>
        <v>"DropTeam":801010</v>
      </c>
      <c r="BC40" s="6" t="str">
        <f t="shared" si="33"/>
        <v>"Num":3</v>
      </c>
      <c r="BD40" s="6" t="str">
        <f t="shared" si="17"/>
        <v>{"ItemId":60001,"Num":22962}</v>
      </c>
      <c r="BE40" s="6" t="str">
        <f t="shared" si="1"/>
        <v>{"ItemId":50004,"Num":860497}</v>
      </c>
      <c r="BF40" s="6" t="str">
        <f t="shared" si="2"/>
        <v>{"ItemId":50002,"Num":225}</v>
      </c>
      <c r="BG40" s="6" t="str">
        <f t="shared" si="3"/>
        <v>{"ItemId":50001,"Num":2}</v>
      </c>
      <c r="BH40" s="6" t="str">
        <f t="shared" si="4"/>
        <v>{"ItemId":10001,"Num":1}</v>
      </c>
      <c r="BI40" s="6" t="str">
        <f t="shared" si="5"/>
        <v>{"ItemId":50002,"Num":75}</v>
      </c>
      <c r="BJ40" s="6" t="str">
        <f t="shared" si="6"/>
        <v>{"ItemId":50005,"Num":304}</v>
      </c>
      <c r="BK40" s="6" t="str">
        <f t="shared" si="7"/>
        <v>{"DropTeam":801010,"Num":3}</v>
      </c>
      <c r="BL40" s="6" t="str">
        <f t="shared" si="18"/>
        <v>[{"ItemId":60001,"Num":22962}]</v>
      </c>
      <c r="BM40" s="6" t="str">
        <f t="shared" si="18"/>
        <v>[{"ItemId":50004,"Num":860497}]</v>
      </c>
      <c r="BN40" s="6" t="str">
        <f t="shared" si="19"/>
        <v>[{"ItemId":50002,"Num":225},{"ItemId":50001,"Num":2}]</v>
      </c>
      <c r="BO40" s="6" t="str">
        <f t="shared" si="20"/>
        <v>[{"ItemId":10001,"Num":1},{"ItemId":50002,"Num":75}]</v>
      </c>
      <c r="BP40" s="6" t="str">
        <f t="shared" si="21"/>
        <v>[{"ItemId":50005,"Num":304},{"DropTeam":801010,"Num":3}]</v>
      </c>
    </row>
    <row r="41" spans="4:68" x14ac:dyDescent="0.15">
      <c r="D41" s="32" t="s">
        <v>63</v>
      </c>
      <c r="E41" s="21">
        <v>195</v>
      </c>
      <c r="F41" s="21">
        <v>31</v>
      </c>
      <c r="G41" s="27" t="s">
        <v>76</v>
      </c>
      <c r="H41" s="21">
        <v>23545</v>
      </c>
      <c r="I41" s="27" t="s">
        <v>77</v>
      </c>
      <c r="J41" s="21">
        <v>889167</v>
      </c>
      <c r="K41" s="28" t="s">
        <v>78</v>
      </c>
      <c r="L41" s="21">
        <v>230</v>
      </c>
      <c r="M41" s="28" t="s">
        <v>79</v>
      </c>
      <c r="N41" s="21">
        <v>2</v>
      </c>
      <c r="O41" s="28" t="s">
        <v>80</v>
      </c>
      <c r="P41" s="21">
        <v>1</v>
      </c>
      <c r="Q41" s="28" t="s">
        <v>78</v>
      </c>
      <c r="R41" s="21">
        <v>78</v>
      </c>
      <c r="S41" s="29" t="s">
        <v>81</v>
      </c>
      <c r="T41" s="21">
        <v>306</v>
      </c>
      <c r="U41" s="27" t="s">
        <v>82</v>
      </c>
      <c r="V41" s="21">
        <v>3</v>
      </c>
      <c r="X41" s="6">
        <f>_xlfn.XLOOKUP(G41,[1]配置!$D:$D,[1]配置!$B:$B)</f>
        <v>60001</v>
      </c>
      <c r="Y41" s="34">
        <f t="shared" si="8"/>
        <v>23545</v>
      </c>
      <c r="Z41" s="6">
        <f>_xlfn.XLOOKUP(I41,[1]配置!$D:$D,[1]配置!$B:$B)</f>
        <v>50004</v>
      </c>
      <c r="AA41" s="34">
        <f t="shared" si="9"/>
        <v>889167</v>
      </c>
      <c r="AB41" s="6">
        <f>_xlfn.XLOOKUP(K41,[1]配置!$D:$D,[1]配置!$B:$B)</f>
        <v>50002</v>
      </c>
      <c r="AC41" s="34">
        <f t="shared" si="10"/>
        <v>230</v>
      </c>
      <c r="AD41" s="6">
        <f>_xlfn.XLOOKUP(M41,[1]配置!$D:$D,[1]配置!$B:$B)</f>
        <v>50001</v>
      </c>
      <c r="AE41" s="34">
        <f t="shared" si="11"/>
        <v>2</v>
      </c>
      <c r="AF41" s="6">
        <f>_xlfn.XLOOKUP(O41,[1]配置!$D:$D,[1]配置!$B:$B)</f>
        <v>10001</v>
      </c>
      <c r="AG41" s="34">
        <f t="shared" si="12"/>
        <v>1</v>
      </c>
      <c r="AH41" s="6">
        <f>_xlfn.XLOOKUP(Q41,[1]配置!$D:$D,[1]配置!$B:$B)</f>
        <v>50002</v>
      </c>
      <c r="AI41" s="34">
        <f t="shared" si="13"/>
        <v>78</v>
      </c>
      <c r="AJ41" s="6">
        <f>_xlfn.XLOOKUP(S41,[1]配置!$D:$D,[1]配置!$B:$B)</f>
        <v>50005</v>
      </c>
      <c r="AK41" s="34">
        <f t="shared" si="14"/>
        <v>306</v>
      </c>
      <c r="AL41" s="6">
        <v>801010</v>
      </c>
      <c r="AM41" s="34">
        <f t="shared" si="15"/>
        <v>3</v>
      </c>
      <c r="AN41" s="6" t="str">
        <f t="shared" si="16"/>
        <v>"ItemId":60001</v>
      </c>
      <c r="AO41" s="6" t="str">
        <f t="shared" si="16"/>
        <v>"Num":23545</v>
      </c>
      <c r="AP41" s="6" t="str">
        <f t="shared" si="16"/>
        <v>"ItemId":50004</v>
      </c>
      <c r="AQ41" s="6" t="str">
        <f t="shared" si="16"/>
        <v>"Num":889167</v>
      </c>
      <c r="AR41" s="6" t="str">
        <f t="shared" si="22"/>
        <v>"ItemId":50002</v>
      </c>
      <c r="AS41" s="6" t="str">
        <f t="shared" si="23"/>
        <v>"Num":230</v>
      </c>
      <c r="AT41" s="6" t="str">
        <f t="shared" si="24"/>
        <v>"ItemId":50001</v>
      </c>
      <c r="AU41" s="6" t="str">
        <f t="shared" si="25"/>
        <v>"Num":2</v>
      </c>
      <c r="AV41" s="6" t="str">
        <f t="shared" si="26"/>
        <v>"ItemId":10001</v>
      </c>
      <c r="AW41" s="6" t="str">
        <f t="shared" si="27"/>
        <v>"Num":1</v>
      </c>
      <c r="AX41" s="6" t="str">
        <f t="shared" si="28"/>
        <v>"ItemId":50002</v>
      </c>
      <c r="AY41" s="6" t="str">
        <f t="shared" si="29"/>
        <v>"Num":78</v>
      </c>
      <c r="AZ41" s="6" t="str">
        <f t="shared" si="30"/>
        <v>"ItemId":50005</v>
      </c>
      <c r="BA41" s="6" t="str">
        <f t="shared" si="31"/>
        <v>"Num":306</v>
      </c>
      <c r="BB41" s="6" t="str">
        <f t="shared" si="32"/>
        <v>"DropTeam":801010</v>
      </c>
      <c r="BC41" s="6" t="str">
        <f t="shared" si="33"/>
        <v>"Num":3</v>
      </c>
      <c r="BD41" s="6" t="str">
        <f t="shared" si="17"/>
        <v>{"ItemId":60001,"Num":23545}</v>
      </c>
      <c r="BE41" s="6" t="str">
        <f t="shared" si="1"/>
        <v>{"ItemId":50004,"Num":889167}</v>
      </c>
      <c r="BF41" s="6" t="str">
        <f t="shared" si="2"/>
        <v>{"ItemId":50002,"Num":230}</v>
      </c>
      <c r="BG41" s="6" t="str">
        <f t="shared" si="3"/>
        <v>{"ItemId":50001,"Num":2}</v>
      </c>
      <c r="BH41" s="6" t="str">
        <f t="shared" si="4"/>
        <v>{"ItemId":10001,"Num":1}</v>
      </c>
      <c r="BI41" s="6" t="str">
        <f t="shared" si="5"/>
        <v>{"ItemId":50002,"Num":78}</v>
      </c>
      <c r="BJ41" s="6" t="str">
        <f t="shared" si="6"/>
        <v>{"ItemId":50005,"Num":306}</v>
      </c>
      <c r="BK41" s="6" t="str">
        <f t="shared" si="7"/>
        <v>{"DropTeam":801010,"Num":3}</v>
      </c>
      <c r="BL41" s="6" t="str">
        <f t="shared" si="18"/>
        <v>[{"ItemId":60001,"Num":23545}]</v>
      </c>
      <c r="BM41" s="6" t="str">
        <f t="shared" si="18"/>
        <v>[{"ItemId":50004,"Num":889167}]</v>
      </c>
      <c r="BN41" s="6" t="str">
        <f t="shared" si="19"/>
        <v>[{"ItemId":50002,"Num":230},{"ItemId":50001,"Num":2}]</v>
      </c>
      <c r="BO41" s="6" t="str">
        <f t="shared" si="20"/>
        <v>[{"ItemId":10001,"Num":1},{"ItemId":50002,"Num":78}]</v>
      </c>
      <c r="BP41" s="6" t="str">
        <f t="shared" si="21"/>
        <v>[{"ItemId":50005,"Num":306},{"DropTeam":801010,"Num":3}]</v>
      </c>
    </row>
    <row r="42" spans="4:68" x14ac:dyDescent="0.15">
      <c r="D42" s="32" t="s">
        <v>63</v>
      </c>
      <c r="E42" s="21">
        <v>200</v>
      </c>
      <c r="F42" s="21">
        <v>32</v>
      </c>
      <c r="G42" s="27" t="s">
        <v>76</v>
      </c>
      <c r="H42" s="21">
        <v>24129</v>
      </c>
      <c r="I42" s="27" t="s">
        <v>77</v>
      </c>
      <c r="J42" s="21">
        <v>917837</v>
      </c>
      <c r="K42" s="28" t="s">
        <v>78</v>
      </c>
      <c r="L42" s="21">
        <v>235</v>
      </c>
      <c r="M42" s="28" t="s">
        <v>79</v>
      </c>
      <c r="N42" s="21">
        <v>2</v>
      </c>
      <c r="O42" s="28" t="s">
        <v>80</v>
      </c>
      <c r="P42" s="21">
        <v>1</v>
      </c>
      <c r="Q42" s="28" t="s">
        <v>78</v>
      </c>
      <c r="R42" s="21">
        <v>80</v>
      </c>
      <c r="S42" s="29" t="s">
        <v>81</v>
      </c>
      <c r="T42" s="21">
        <v>308</v>
      </c>
      <c r="U42" s="27" t="s">
        <v>82</v>
      </c>
      <c r="V42" s="21">
        <v>3</v>
      </c>
      <c r="X42" s="6">
        <f>_xlfn.XLOOKUP(G42,[1]配置!$D:$D,[1]配置!$B:$B)</f>
        <v>60001</v>
      </c>
      <c r="Y42" s="34">
        <f t="shared" si="8"/>
        <v>24129</v>
      </c>
      <c r="Z42" s="6">
        <f>_xlfn.XLOOKUP(I42,[1]配置!$D:$D,[1]配置!$B:$B)</f>
        <v>50004</v>
      </c>
      <c r="AA42" s="34">
        <f t="shared" si="9"/>
        <v>917837</v>
      </c>
      <c r="AB42" s="6">
        <f>_xlfn.XLOOKUP(K42,[1]配置!$D:$D,[1]配置!$B:$B)</f>
        <v>50002</v>
      </c>
      <c r="AC42" s="34">
        <f t="shared" si="10"/>
        <v>235</v>
      </c>
      <c r="AD42" s="6">
        <f>_xlfn.XLOOKUP(M42,[1]配置!$D:$D,[1]配置!$B:$B)</f>
        <v>50001</v>
      </c>
      <c r="AE42" s="34">
        <f t="shared" si="11"/>
        <v>2</v>
      </c>
      <c r="AF42" s="6">
        <f>_xlfn.XLOOKUP(O42,[1]配置!$D:$D,[1]配置!$B:$B)</f>
        <v>10001</v>
      </c>
      <c r="AG42" s="34">
        <f t="shared" si="12"/>
        <v>1</v>
      </c>
      <c r="AH42" s="6">
        <f>_xlfn.XLOOKUP(Q42,[1]配置!$D:$D,[1]配置!$B:$B)</f>
        <v>50002</v>
      </c>
      <c r="AI42" s="34">
        <f t="shared" si="13"/>
        <v>80</v>
      </c>
      <c r="AJ42" s="6">
        <f>_xlfn.XLOOKUP(S42,[1]配置!$D:$D,[1]配置!$B:$B)</f>
        <v>50005</v>
      </c>
      <c r="AK42" s="34">
        <f t="shared" si="14"/>
        <v>308</v>
      </c>
      <c r="AL42" s="6">
        <v>801010</v>
      </c>
      <c r="AM42" s="34">
        <f t="shared" si="15"/>
        <v>3</v>
      </c>
      <c r="AN42" s="6" t="str">
        <f t="shared" si="16"/>
        <v>"ItemId":60001</v>
      </c>
      <c r="AO42" s="6" t="str">
        <f t="shared" si="16"/>
        <v>"Num":24129</v>
      </c>
      <c r="AP42" s="6" t="str">
        <f t="shared" si="16"/>
        <v>"ItemId":50004</v>
      </c>
      <c r="AQ42" s="6" t="str">
        <f t="shared" si="16"/>
        <v>"Num":917837</v>
      </c>
      <c r="AR42" s="6" t="str">
        <f t="shared" si="22"/>
        <v>"ItemId":50002</v>
      </c>
      <c r="AS42" s="6" t="str">
        <f t="shared" si="23"/>
        <v>"Num":235</v>
      </c>
      <c r="AT42" s="6" t="str">
        <f t="shared" si="24"/>
        <v>"ItemId":50001</v>
      </c>
      <c r="AU42" s="6" t="str">
        <f t="shared" si="25"/>
        <v>"Num":2</v>
      </c>
      <c r="AV42" s="6" t="str">
        <f t="shared" si="26"/>
        <v>"ItemId":10001</v>
      </c>
      <c r="AW42" s="6" t="str">
        <f t="shared" si="27"/>
        <v>"Num":1</v>
      </c>
      <c r="AX42" s="6" t="str">
        <f t="shared" si="28"/>
        <v>"ItemId":50002</v>
      </c>
      <c r="AY42" s="6" t="str">
        <f t="shared" si="29"/>
        <v>"Num":80</v>
      </c>
      <c r="AZ42" s="6" t="str">
        <f t="shared" si="30"/>
        <v>"ItemId":50005</v>
      </c>
      <c r="BA42" s="6" t="str">
        <f t="shared" si="31"/>
        <v>"Num":308</v>
      </c>
      <c r="BB42" s="6" t="str">
        <f t="shared" si="32"/>
        <v>"DropTeam":801010</v>
      </c>
      <c r="BC42" s="6" t="str">
        <f t="shared" si="33"/>
        <v>"Num":3</v>
      </c>
      <c r="BD42" s="6" t="str">
        <f t="shared" si="17"/>
        <v>{"ItemId":60001,"Num":24129}</v>
      </c>
      <c r="BE42" s="6" t="str">
        <f t="shared" si="1"/>
        <v>{"ItemId":50004,"Num":917837}</v>
      </c>
      <c r="BF42" s="6" t="str">
        <f t="shared" si="2"/>
        <v>{"ItemId":50002,"Num":235}</v>
      </c>
      <c r="BG42" s="6" t="str">
        <f t="shared" si="3"/>
        <v>{"ItemId":50001,"Num":2}</v>
      </c>
      <c r="BH42" s="6" t="str">
        <f t="shared" si="4"/>
        <v>{"ItemId":10001,"Num":1}</v>
      </c>
      <c r="BI42" s="6" t="str">
        <f t="shared" si="5"/>
        <v>{"ItemId":50002,"Num":80}</v>
      </c>
      <c r="BJ42" s="6" t="str">
        <f t="shared" si="6"/>
        <v>{"ItemId":50005,"Num":308}</v>
      </c>
      <c r="BK42" s="6" t="str">
        <f t="shared" si="7"/>
        <v>{"DropTeam":801010,"Num":3}</v>
      </c>
      <c r="BL42" s="6" t="str">
        <f t="shared" si="18"/>
        <v>[{"ItemId":60001,"Num":24129}]</v>
      </c>
      <c r="BM42" s="6" t="str">
        <f t="shared" si="18"/>
        <v>[{"ItemId":50004,"Num":917837}]</v>
      </c>
      <c r="BN42" s="6" t="str">
        <f t="shared" si="19"/>
        <v>[{"ItemId":50002,"Num":235},{"ItemId":50001,"Num":2}]</v>
      </c>
      <c r="BO42" s="6" t="str">
        <f t="shared" si="20"/>
        <v>[{"ItemId":10001,"Num":1},{"ItemId":50002,"Num":80}]</v>
      </c>
      <c r="BP42" s="6" t="str">
        <f t="shared" si="21"/>
        <v>[{"ItemId":50005,"Num":308},{"DropTeam":801010,"Num":3}]</v>
      </c>
    </row>
    <row r="43" spans="4:68" x14ac:dyDescent="0.15">
      <c r="D43" s="32" t="s">
        <v>63</v>
      </c>
      <c r="E43" s="21">
        <v>205</v>
      </c>
      <c r="F43" s="21">
        <v>33</v>
      </c>
      <c r="G43" s="27" t="s">
        <v>76</v>
      </c>
      <c r="H43" s="21">
        <v>24713</v>
      </c>
      <c r="I43" s="27" t="s">
        <v>77</v>
      </c>
      <c r="J43" s="21">
        <v>946508</v>
      </c>
      <c r="K43" s="28" t="s">
        <v>78</v>
      </c>
      <c r="L43" s="21">
        <v>240</v>
      </c>
      <c r="M43" s="28" t="s">
        <v>79</v>
      </c>
      <c r="N43" s="21">
        <v>2</v>
      </c>
      <c r="O43" s="28" t="s">
        <v>80</v>
      </c>
      <c r="P43" s="21">
        <v>1</v>
      </c>
      <c r="Q43" s="28" t="s">
        <v>78</v>
      </c>
      <c r="R43" s="21">
        <v>83</v>
      </c>
      <c r="S43" s="29" t="s">
        <v>81</v>
      </c>
      <c r="T43" s="21">
        <v>310</v>
      </c>
      <c r="U43" s="27" t="s">
        <v>82</v>
      </c>
      <c r="V43" s="21">
        <v>3</v>
      </c>
      <c r="X43" s="6">
        <f>_xlfn.XLOOKUP(G43,[1]配置!$D:$D,[1]配置!$B:$B)</f>
        <v>60001</v>
      </c>
      <c r="Y43" s="34">
        <f t="shared" si="8"/>
        <v>24713</v>
      </c>
      <c r="Z43" s="6">
        <f>_xlfn.XLOOKUP(I43,[1]配置!$D:$D,[1]配置!$B:$B)</f>
        <v>50004</v>
      </c>
      <c r="AA43" s="34">
        <f t="shared" si="9"/>
        <v>946508</v>
      </c>
      <c r="AB43" s="6">
        <f>_xlfn.XLOOKUP(K43,[1]配置!$D:$D,[1]配置!$B:$B)</f>
        <v>50002</v>
      </c>
      <c r="AC43" s="34">
        <f t="shared" si="10"/>
        <v>240</v>
      </c>
      <c r="AD43" s="6">
        <f>_xlfn.XLOOKUP(M43,[1]配置!$D:$D,[1]配置!$B:$B)</f>
        <v>50001</v>
      </c>
      <c r="AE43" s="34">
        <f t="shared" si="11"/>
        <v>2</v>
      </c>
      <c r="AF43" s="6">
        <f>_xlfn.XLOOKUP(O43,[1]配置!$D:$D,[1]配置!$B:$B)</f>
        <v>10001</v>
      </c>
      <c r="AG43" s="34">
        <f t="shared" si="12"/>
        <v>1</v>
      </c>
      <c r="AH43" s="6">
        <f>_xlfn.XLOOKUP(Q43,[1]配置!$D:$D,[1]配置!$B:$B)</f>
        <v>50002</v>
      </c>
      <c r="AI43" s="34">
        <f t="shared" si="13"/>
        <v>83</v>
      </c>
      <c r="AJ43" s="6">
        <f>_xlfn.XLOOKUP(S43,[1]配置!$D:$D,[1]配置!$B:$B)</f>
        <v>50005</v>
      </c>
      <c r="AK43" s="34">
        <f t="shared" si="14"/>
        <v>310</v>
      </c>
      <c r="AL43" s="6">
        <v>801010</v>
      </c>
      <c r="AM43" s="34">
        <f t="shared" si="15"/>
        <v>3</v>
      </c>
      <c r="AN43" s="6" t="str">
        <f t="shared" si="16"/>
        <v>"ItemId":60001</v>
      </c>
      <c r="AO43" s="6" t="str">
        <f t="shared" si="16"/>
        <v>"Num":24713</v>
      </c>
      <c r="AP43" s="6" t="str">
        <f t="shared" si="16"/>
        <v>"ItemId":50004</v>
      </c>
      <c r="AQ43" s="6" t="str">
        <f t="shared" si="16"/>
        <v>"Num":946508</v>
      </c>
      <c r="AR43" s="6" t="str">
        <f t="shared" si="22"/>
        <v>"ItemId":50002</v>
      </c>
      <c r="AS43" s="6" t="str">
        <f t="shared" si="23"/>
        <v>"Num":240</v>
      </c>
      <c r="AT43" s="6" t="str">
        <f t="shared" si="24"/>
        <v>"ItemId":50001</v>
      </c>
      <c r="AU43" s="6" t="str">
        <f t="shared" si="25"/>
        <v>"Num":2</v>
      </c>
      <c r="AV43" s="6" t="str">
        <f t="shared" si="26"/>
        <v>"ItemId":10001</v>
      </c>
      <c r="AW43" s="6" t="str">
        <f t="shared" si="27"/>
        <v>"Num":1</v>
      </c>
      <c r="AX43" s="6" t="str">
        <f t="shared" si="28"/>
        <v>"ItemId":50002</v>
      </c>
      <c r="AY43" s="6" t="str">
        <f t="shared" si="29"/>
        <v>"Num":83</v>
      </c>
      <c r="AZ43" s="6" t="str">
        <f t="shared" si="30"/>
        <v>"ItemId":50005</v>
      </c>
      <c r="BA43" s="6" t="str">
        <f t="shared" si="31"/>
        <v>"Num":310</v>
      </c>
      <c r="BB43" s="6" t="str">
        <f t="shared" si="32"/>
        <v>"DropTeam":801010</v>
      </c>
      <c r="BC43" s="6" t="str">
        <f t="shared" si="33"/>
        <v>"Num":3</v>
      </c>
      <c r="BD43" s="6" t="str">
        <f t="shared" si="17"/>
        <v>{"ItemId":60001,"Num":24713}</v>
      </c>
      <c r="BE43" s="6" t="str">
        <f t="shared" si="1"/>
        <v>{"ItemId":50004,"Num":946508}</v>
      </c>
      <c r="BF43" s="6" t="str">
        <f t="shared" si="2"/>
        <v>{"ItemId":50002,"Num":240}</v>
      </c>
      <c r="BG43" s="6" t="str">
        <f t="shared" si="3"/>
        <v>{"ItemId":50001,"Num":2}</v>
      </c>
      <c r="BH43" s="6" t="str">
        <f t="shared" si="4"/>
        <v>{"ItemId":10001,"Num":1}</v>
      </c>
      <c r="BI43" s="6" t="str">
        <f t="shared" si="5"/>
        <v>{"ItemId":50002,"Num":83}</v>
      </c>
      <c r="BJ43" s="6" t="str">
        <f t="shared" si="6"/>
        <v>{"ItemId":50005,"Num":310}</v>
      </c>
      <c r="BK43" s="6" t="str">
        <f t="shared" si="7"/>
        <v>{"DropTeam":801010,"Num":3}</v>
      </c>
      <c r="BL43" s="6" t="str">
        <f t="shared" si="18"/>
        <v>[{"ItemId":60001,"Num":24713}]</v>
      </c>
      <c r="BM43" s="6" t="str">
        <f t="shared" si="18"/>
        <v>[{"ItemId":50004,"Num":946508}]</v>
      </c>
      <c r="BN43" s="6" t="str">
        <f t="shared" si="19"/>
        <v>[{"ItemId":50002,"Num":240},{"ItemId":50001,"Num":2}]</v>
      </c>
      <c r="BO43" s="6" t="str">
        <f t="shared" si="20"/>
        <v>[{"ItemId":10001,"Num":1},{"ItemId":50002,"Num":83}]</v>
      </c>
      <c r="BP43" s="6" t="str">
        <f t="shared" si="21"/>
        <v>[{"ItemId":50005,"Num":310},{"DropTeam":801010,"Num":3}]</v>
      </c>
    </row>
    <row r="44" spans="4:68" x14ac:dyDescent="0.15">
      <c r="D44" s="32" t="s">
        <v>63</v>
      </c>
      <c r="E44" s="21">
        <v>210</v>
      </c>
      <c r="F44" s="21">
        <v>34</v>
      </c>
      <c r="G44" s="27" t="s">
        <v>76</v>
      </c>
      <c r="H44" s="21">
        <v>25297</v>
      </c>
      <c r="I44" s="27" t="s">
        <v>77</v>
      </c>
      <c r="J44" s="21">
        <v>975178</v>
      </c>
      <c r="K44" s="28" t="s">
        <v>78</v>
      </c>
      <c r="L44" s="21">
        <v>245</v>
      </c>
      <c r="M44" s="28" t="s">
        <v>79</v>
      </c>
      <c r="N44" s="21">
        <v>2</v>
      </c>
      <c r="O44" s="28" t="s">
        <v>80</v>
      </c>
      <c r="P44" s="21">
        <v>1</v>
      </c>
      <c r="Q44" s="28" t="s">
        <v>78</v>
      </c>
      <c r="R44" s="21">
        <v>85</v>
      </c>
      <c r="S44" s="29" t="s">
        <v>81</v>
      </c>
      <c r="T44" s="21">
        <v>313</v>
      </c>
      <c r="U44" s="27" t="s">
        <v>82</v>
      </c>
      <c r="V44" s="21">
        <v>3</v>
      </c>
      <c r="X44" s="6">
        <f>_xlfn.XLOOKUP(G44,[1]配置!$D:$D,[1]配置!$B:$B)</f>
        <v>60001</v>
      </c>
      <c r="Y44" s="34">
        <f t="shared" si="8"/>
        <v>25297</v>
      </c>
      <c r="Z44" s="6">
        <f>_xlfn.XLOOKUP(I44,[1]配置!$D:$D,[1]配置!$B:$B)</f>
        <v>50004</v>
      </c>
      <c r="AA44" s="34">
        <f t="shared" si="9"/>
        <v>975178</v>
      </c>
      <c r="AB44" s="6">
        <f>_xlfn.XLOOKUP(K44,[1]配置!$D:$D,[1]配置!$B:$B)</f>
        <v>50002</v>
      </c>
      <c r="AC44" s="34">
        <f t="shared" si="10"/>
        <v>245</v>
      </c>
      <c r="AD44" s="6">
        <f>_xlfn.XLOOKUP(M44,[1]配置!$D:$D,[1]配置!$B:$B)</f>
        <v>50001</v>
      </c>
      <c r="AE44" s="34">
        <f t="shared" si="11"/>
        <v>2</v>
      </c>
      <c r="AF44" s="6">
        <f>_xlfn.XLOOKUP(O44,[1]配置!$D:$D,[1]配置!$B:$B)</f>
        <v>10001</v>
      </c>
      <c r="AG44" s="34">
        <f t="shared" si="12"/>
        <v>1</v>
      </c>
      <c r="AH44" s="6">
        <f>_xlfn.XLOOKUP(Q44,[1]配置!$D:$D,[1]配置!$B:$B)</f>
        <v>50002</v>
      </c>
      <c r="AI44" s="34">
        <f t="shared" si="13"/>
        <v>85</v>
      </c>
      <c r="AJ44" s="6">
        <f>_xlfn.XLOOKUP(S44,[1]配置!$D:$D,[1]配置!$B:$B)</f>
        <v>50005</v>
      </c>
      <c r="AK44" s="34">
        <f t="shared" si="14"/>
        <v>313</v>
      </c>
      <c r="AL44" s="6">
        <v>801010</v>
      </c>
      <c r="AM44" s="34">
        <f t="shared" si="15"/>
        <v>3</v>
      </c>
      <c r="AN44" s="6" t="str">
        <f t="shared" si="16"/>
        <v>"ItemId":60001</v>
      </c>
      <c r="AO44" s="6" t="str">
        <f t="shared" si="16"/>
        <v>"Num":25297</v>
      </c>
      <c r="AP44" s="6" t="str">
        <f t="shared" si="16"/>
        <v>"ItemId":50004</v>
      </c>
      <c r="AQ44" s="6" t="str">
        <f t="shared" si="16"/>
        <v>"Num":975178</v>
      </c>
      <c r="AR44" s="6" t="str">
        <f t="shared" si="22"/>
        <v>"ItemId":50002</v>
      </c>
      <c r="AS44" s="6" t="str">
        <f t="shared" si="23"/>
        <v>"Num":245</v>
      </c>
      <c r="AT44" s="6" t="str">
        <f t="shared" si="24"/>
        <v>"ItemId":50001</v>
      </c>
      <c r="AU44" s="6" t="str">
        <f t="shared" si="25"/>
        <v>"Num":2</v>
      </c>
      <c r="AV44" s="6" t="str">
        <f t="shared" si="26"/>
        <v>"ItemId":10001</v>
      </c>
      <c r="AW44" s="6" t="str">
        <f t="shared" si="27"/>
        <v>"Num":1</v>
      </c>
      <c r="AX44" s="6" t="str">
        <f t="shared" si="28"/>
        <v>"ItemId":50002</v>
      </c>
      <c r="AY44" s="6" t="str">
        <f t="shared" si="29"/>
        <v>"Num":85</v>
      </c>
      <c r="AZ44" s="6" t="str">
        <f t="shared" si="30"/>
        <v>"ItemId":50005</v>
      </c>
      <c r="BA44" s="6" t="str">
        <f t="shared" si="31"/>
        <v>"Num":313</v>
      </c>
      <c r="BB44" s="6" t="str">
        <f t="shared" si="32"/>
        <v>"DropTeam":801010</v>
      </c>
      <c r="BC44" s="6" t="str">
        <f t="shared" si="33"/>
        <v>"Num":3</v>
      </c>
      <c r="BD44" s="6" t="str">
        <f t="shared" si="17"/>
        <v>{"ItemId":60001,"Num":25297}</v>
      </c>
      <c r="BE44" s="6" t="str">
        <f t="shared" si="1"/>
        <v>{"ItemId":50004,"Num":975178}</v>
      </c>
      <c r="BF44" s="6" t="str">
        <f t="shared" si="2"/>
        <v>{"ItemId":50002,"Num":245}</v>
      </c>
      <c r="BG44" s="6" t="str">
        <f t="shared" si="3"/>
        <v>{"ItemId":50001,"Num":2}</v>
      </c>
      <c r="BH44" s="6" t="str">
        <f t="shared" si="4"/>
        <v>{"ItemId":10001,"Num":1}</v>
      </c>
      <c r="BI44" s="6" t="str">
        <f t="shared" si="5"/>
        <v>{"ItemId":50002,"Num":85}</v>
      </c>
      <c r="BJ44" s="6" t="str">
        <f t="shared" si="6"/>
        <v>{"ItemId":50005,"Num":313}</v>
      </c>
      <c r="BK44" s="6" t="str">
        <f t="shared" si="7"/>
        <v>{"DropTeam":801010,"Num":3}</v>
      </c>
      <c r="BL44" s="6" t="str">
        <f t="shared" si="18"/>
        <v>[{"ItemId":60001,"Num":25297}]</v>
      </c>
      <c r="BM44" s="6" t="str">
        <f t="shared" si="18"/>
        <v>[{"ItemId":50004,"Num":975178}]</v>
      </c>
      <c r="BN44" s="6" t="str">
        <f t="shared" si="19"/>
        <v>[{"ItemId":50002,"Num":245},{"ItemId":50001,"Num":2}]</v>
      </c>
      <c r="BO44" s="6" t="str">
        <f t="shared" si="20"/>
        <v>[{"ItemId":10001,"Num":1},{"ItemId":50002,"Num":85}]</v>
      </c>
      <c r="BP44" s="6" t="str">
        <f t="shared" si="21"/>
        <v>[{"ItemId":50005,"Num":313},{"DropTeam":801010,"Num":3}]</v>
      </c>
    </row>
    <row r="45" spans="4:68" x14ac:dyDescent="0.15">
      <c r="D45" s="33" t="s">
        <v>64</v>
      </c>
      <c r="E45" s="21">
        <v>215</v>
      </c>
      <c r="F45" s="21">
        <v>35</v>
      </c>
      <c r="G45" s="27" t="s">
        <v>76</v>
      </c>
      <c r="H45" s="21">
        <v>25881</v>
      </c>
      <c r="I45" s="27" t="s">
        <v>77</v>
      </c>
      <c r="J45" s="21">
        <v>1003848</v>
      </c>
      <c r="K45" s="28" t="s">
        <v>78</v>
      </c>
      <c r="L45" s="21">
        <v>250</v>
      </c>
      <c r="M45" s="28" t="s">
        <v>79</v>
      </c>
      <c r="N45" s="21">
        <v>2</v>
      </c>
      <c r="O45" s="28" t="s">
        <v>80</v>
      </c>
      <c r="P45" s="21">
        <v>1</v>
      </c>
      <c r="Q45" s="28" t="s">
        <v>78</v>
      </c>
      <c r="R45" s="21">
        <v>88</v>
      </c>
      <c r="S45" s="29" t="s">
        <v>81</v>
      </c>
      <c r="T45" s="21">
        <v>315</v>
      </c>
      <c r="U45" s="27" t="s">
        <v>82</v>
      </c>
      <c r="V45" s="21">
        <v>3</v>
      </c>
      <c r="X45" s="6">
        <f>_xlfn.XLOOKUP(G45,[1]配置!$D:$D,[1]配置!$B:$B)</f>
        <v>60001</v>
      </c>
      <c r="Y45" s="34">
        <f t="shared" si="8"/>
        <v>25881</v>
      </c>
      <c r="Z45" s="6">
        <f>_xlfn.XLOOKUP(I45,[1]配置!$D:$D,[1]配置!$B:$B)</f>
        <v>50004</v>
      </c>
      <c r="AA45" s="34">
        <f t="shared" si="9"/>
        <v>1003848</v>
      </c>
      <c r="AB45" s="6">
        <f>_xlfn.XLOOKUP(K45,[1]配置!$D:$D,[1]配置!$B:$B)</f>
        <v>50002</v>
      </c>
      <c r="AC45" s="34">
        <f t="shared" si="10"/>
        <v>250</v>
      </c>
      <c r="AD45" s="6">
        <f>_xlfn.XLOOKUP(M45,[1]配置!$D:$D,[1]配置!$B:$B)</f>
        <v>50001</v>
      </c>
      <c r="AE45" s="34">
        <f t="shared" si="11"/>
        <v>2</v>
      </c>
      <c r="AF45" s="6">
        <f>_xlfn.XLOOKUP(O45,[1]配置!$D:$D,[1]配置!$B:$B)</f>
        <v>10001</v>
      </c>
      <c r="AG45" s="34">
        <f t="shared" si="12"/>
        <v>1</v>
      </c>
      <c r="AH45" s="6">
        <f>_xlfn.XLOOKUP(Q45,[1]配置!$D:$D,[1]配置!$B:$B)</f>
        <v>50002</v>
      </c>
      <c r="AI45" s="34">
        <f t="shared" si="13"/>
        <v>88</v>
      </c>
      <c r="AJ45" s="6">
        <f>_xlfn.XLOOKUP(S45,[1]配置!$D:$D,[1]配置!$B:$B)</f>
        <v>50005</v>
      </c>
      <c r="AK45" s="34">
        <f t="shared" si="14"/>
        <v>315</v>
      </c>
      <c r="AL45" s="6">
        <v>801010</v>
      </c>
      <c r="AM45" s="34">
        <f t="shared" si="15"/>
        <v>3</v>
      </c>
      <c r="AN45" s="6" t="str">
        <f t="shared" si="16"/>
        <v>"ItemId":60001</v>
      </c>
      <c r="AO45" s="6" t="str">
        <f t="shared" si="16"/>
        <v>"Num":25881</v>
      </c>
      <c r="AP45" s="6" t="str">
        <f t="shared" si="16"/>
        <v>"ItemId":50004</v>
      </c>
      <c r="AQ45" s="6" t="str">
        <f t="shared" si="16"/>
        <v>"Num":1003848</v>
      </c>
      <c r="AR45" s="6" t="str">
        <f t="shared" si="22"/>
        <v>"ItemId":50002</v>
      </c>
      <c r="AS45" s="6" t="str">
        <f t="shared" si="23"/>
        <v>"Num":250</v>
      </c>
      <c r="AT45" s="6" t="str">
        <f t="shared" si="24"/>
        <v>"ItemId":50001</v>
      </c>
      <c r="AU45" s="6" t="str">
        <f t="shared" si="25"/>
        <v>"Num":2</v>
      </c>
      <c r="AV45" s="6" t="str">
        <f t="shared" si="26"/>
        <v>"ItemId":10001</v>
      </c>
      <c r="AW45" s="6" t="str">
        <f t="shared" si="27"/>
        <v>"Num":1</v>
      </c>
      <c r="AX45" s="6" t="str">
        <f t="shared" si="28"/>
        <v>"ItemId":50002</v>
      </c>
      <c r="AY45" s="6" t="str">
        <f t="shared" si="29"/>
        <v>"Num":88</v>
      </c>
      <c r="AZ45" s="6" t="str">
        <f t="shared" si="30"/>
        <v>"ItemId":50005</v>
      </c>
      <c r="BA45" s="6" t="str">
        <f t="shared" si="31"/>
        <v>"Num":315</v>
      </c>
      <c r="BB45" s="6" t="str">
        <f t="shared" si="32"/>
        <v>"DropTeam":801010</v>
      </c>
      <c r="BC45" s="6" t="str">
        <f t="shared" si="33"/>
        <v>"Num":3</v>
      </c>
      <c r="BD45" s="6" t="str">
        <f t="shared" si="17"/>
        <v>{"ItemId":60001,"Num":25881}</v>
      </c>
      <c r="BE45" s="6" t="str">
        <f t="shared" si="1"/>
        <v>{"ItemId":50004,"Num":1003848}</v>
      </c>
      <c r="BF45" s="6" t="str">
        <f t="shared" si="2"/>
        <v>{"ItemId":50002,"Num":250}</v>
      </c>
      <c r="BG45" s="6" t="str">
        <f t="shared" si="3"/>
        <v>{"ItemId":50001,"Num":2}</v>
      </c>
      <c r="BH45" s="6" t="str">
        <f t="shared" si="4"/>
        <v>{"ItemId":10001,"Num":1}</v>
      </c>
      <c r="BI45" s="6" t="str">
        <f t="shared" si="5"/>
        <v>{"ItemId":50002,"Num":88}</v>
      </c>
      <c r="BJ45" s="6" t="str">
        <f t="shared" si="6"/>
        <v>{"ItemId":50005,"Num":315}</v>
      </c>
      <c r="BK45" s="6" t="str">
        <f t="shared" si="7"/>
        <v>{"DropTeam":801010,"Num":3}</v>
      </c>
      <c r="BL45" s="6" t="str">
        <f t="shared" si="18"/>
        <v>[{"ItemId":60001,"Num":25881}]</v>
      </c>
      <c r="BM45" s="6" t="str">
        <f t="shared" si="18"/>
        <v>[{"ItemId":50004,"Num":1003848}]</v>
      </c>
      <c r="BN45" s="6" t="str">
        <f t="shared" si="19"/>
        <v>[{"ItemId":50002,"Num":250},{"ItemId":50001,"Num":2}]</v>
      </c>
      <c r="BO45" s="6" t="str">
        <f t="shared" si="20"/>
        <v>[{"ItemId":10001,"Num":1},{"ItemId":50002,"Num":88}]</v>
      </c>
      <c r="BP45" s="6" t="str">
        <f t="shared" si="21"/>
        <v>[{"ItemId":50005,"Num":315},{"DropTeam":801010,"Num":3}]</v>
      </c>
    </row>
    <row r="46" spans="4:68" x14ac:dyDescent="0.15">
      <c r="D46" s="33" t="s">
        <v>64</v>
      </c>
      <c r="E46" s="21">
        <v>220</v>
      </c>
      <c r="F46" s="21">
        <v>36</v>
      </c>
      <c r="G46" s="27" t="s">
        <v>76</v>
      </c>
      <c r="H46" s="21">
        <v>26464</v>
      </c>
      <c r="I46" s="27" t="s">
        <v>77</v>
      </c>
      <c r="J46" s="21">
        <v>1032518</v>
      </c>
      <c r="K46" s="28" t="s">
        <v>78</v>
      </c>
      <c r="L46" s="21">
        <v>255</v>
      </c>
      <c r="M46" s="28" t="s">
        <v>79</v>
      </c>
      <c r="N46" s="21">
        <v>2</v>
      </c>
      <c r="O46" s="28" t="s">
        <v>80</v>
      </c>
      <c r="P46" s="21">
        <v>1</v>
      </c>
      <c r="Q46" s="28" t="s">
        <v>78</v>
      </c>
      <c r="R46" s="21">
        <v>90</v>
      </c>
      <c r="S46" s="29" t="s">
        <v>81</v>
      </c>
      <c r="T46" s="21">
        <v>317</v>
      </c>
      <c r="U46" s="27" t="s">
        <v>82</v>
      </c>
      <c r="V46" s="21">
        <v>3</v>
      </c>
      <c r="X46" s="6">
        <f>_xlfn.XLOOKUP(G46,[1]配置!$D:$D,[1]配置!$B:$B)</f>
        <v>60001</v>
      </c>
      <c r="Y46" s="34">
        <f t="shared" si="8"/>
        <v>26464</v>
      </c>
      <c r="Z46" s="6">
        <f>_xlfn.XLOOKUP(I46,[1]配置!$D:$D,[1]配置!$B:$B)</f>
        <v>50004</v>
      </c>
      <c r="AA46" s="34">
        <f t="shared" si="9"/>
        <v>1032518</v>
      </c>
      <c r="AB46" s="6">
        <f>_xlfn.XLOOKUP(K46,[1]配置!$D:$D,[1]配置!$B:$B)</f>
        <v>50002</v>
      </c>
      <c r="AC46" s="34">
        <f t="shared" si="10"/>
        <v>255</v>
      </c>
      <c r="AD46" s="6">
        <f>_xlfn.XLOOKUP(M46,[1]配置!$D:$D,[1]配置!$B:$B)</f>
        <v>50001</v>
      </c>
      <c r="AE46" s="34">
        <f t="shared" si="11"/>
        <v>2</v>
      </c>
      <c r="AF46" s="6">
        <f>_xlfn.XLOOKUP(O46,[1]配置!$D:$D,[1]配置!$B:$B)</f>
        <v>10001</v>
      </c>
      <c r="AG46" s="34">
        <f t="shared" si="12"/>
        <v>1</v>
      </c>
      <c r="AH46" s="6">
        <f>_xlfn.XLOOKUP(Q46,[1]配置!$D:$D,[1]配置!$B:$B)</f>
        <v>50002</v>
      </c>
      <c r="AI46" s="34">
        <f t="shared" si="13"/>
        <v>90</v>
      </c>
      <c r="AJ46" s="6">
        <f>_xlfn.XLOOKUP(S46,[1]配置!$D:$D,[1]配置!$B:$B)</f>
        <v>50005</v>
      </c>
      <c r="AK46" s="34">
        <f t="shared" si="14"/>
        <v>317</v>
      </c>
      <c r="AL46" s="6">
        <v>801010</v>
      </c>
      <c r="AM46" s="34">
        <f t="shared" si="15"/>
        <v>3</v>
      </c>
      <c r="AN46" s="6" t="str">
        <f t="shared" si="16"/>
        <v>"ItemId":60001</v>
      </c>
      <c r="AO46" s="6" t="str">
        <f t="shared" si="16"/>
        <v>"Num":26464</v>
      </c>
      <c r="AP46" s="6" t="str">
        <f t="shared" si="16"/>
        <v>"ItemId":50004</v>
      </c>
      <c r="AQ46" s="6" t="str">
        <f t="shared" si="16"/>
        <v>"Num":1032518</v>
      </c>
      <c r="AR46" s="6" t="str">
        <f t="shared" si="22"/>
        <v>"ItemId":50002</v>
      </c>
      <c r="AS46" s="6" t="str">
        <f t="shared" si="23"/>
        <v>"Num":255</v>
      </c>
      <c r="AT46" s="6" t="str">
        <f t="shared" si="24"/>
        <v>"ItemId":50001</v>
      </c>
      <c r="AU46" s="6" t="str">
        <f t="shared" si="25"/>
        <v>"Num":2</v>
      </c>
      <c r="AV46" s="6" t="str">
        <f t="shared" si="26"/>
        <v>"ItemId":10001</v>
      </c>
      <c r="AW46" s="6" t="str">
        <f t="shared" si="27"/>
        <v>"Num":1</v>
      </c>
      <c r="AX46" s="6" t="str">
        <f t="shared" si="28"/>
        <v>"ItemId":50002</v>
      </c>
      <c r="AY46" s="6" t="str">
        <f t="shared" si="29"/>
        <v>"Num":90</v>
      </c>
      <c r="AZ46" s="6" t="str">
        <f t="shared" si="30"/>
        <v>"ItemId":50005</v>
      </c>
      <c r="BA46" s="6" t="str">
        <f t="shared" si="31"/>
        <v>"Num":317</v>
      </c>
      <c r="BB46" s="6" t="str">
        <f t="shared" si="32"/>
        <v>"DropTeam":801010</v>
      </c>
      <c r="BC46" s="6" t="str">
        <f t="shared" si="33"/>
        <v>"Num":3</v>
      </c>
      <c r="BD46" s="6" t="str">
        <f t="shared" si="17"/>
        <v>{"ItemId":60001,"Num":26464}</v>
      </c>
      <c r="BE46" s="6" t="str">
        <f t="shared" si="1"/>
        <v>{"ItemId":50004,"Num":1032518}</v>
      </c>
      <c r="BF46" s="6" t="str">
        <f t="shared" si="2"/>
        <v>{"ItemId":50002,"Num":255}</v>
      </c>
      <c r="BG46" s="6" t="str">
        <f t="shared" si="3"/>
        <v>{"ItemId":50001,"Num":2}</v>
      </c>
      <c r="BH46" s="6" t="str">
        <f t="shared" si="4"/>
        <v>{"ItemId":10001,"Num":1}</v>
      </c>
      <c r="BI46" s="6" t="str">
        <f t="shared" si="5"/>
        <v>{"ItemId":50002,"Num":90}</v>
      </c>
      <c r="BJ46" s="6" t="str">
        <f t="shared" si="6"/>
        <v>{"ItemId":50005,"Num":317}</v>
      </c>
      <c r="BK46" s="6" t="str">
        <f t="shared" si="7"/>
        <v>{"DropTeam":801010,"Num":3}</v>
      </c>
      <c r="BL46" s="6" t="str">
        <f t="shared" si="18"/>
        <v>[{"ItemId":60001,"Num":26464}]</v>
      </c>
      <c r="BM46" s="6" t="str">
        <f t="shared" si="18"/>
        <v>[{"ItemId":50004,"Num":1032518}]</v>
      </c>
      <c r="BN46" s="6" t="str">
        <f t="shared" si="19"/>
        <v>[{"ItemId":50002,"Num":255},{"ItemId":50001,"Num":2}]</v>
      </c>
      <c r="BO46" s="6" t="str">
        <f t="shared" si="20"/>
        <v>[{"ItemId":10001,"Num":1},{"ItemId":50002,"Num":90}]</v>
      </c>
      <c r="BP46" s="6" t="str">
        <f t="shared" si="21"/>
        <v>[{"ItemId":50005,"Num":317},{"DropTeam":801010,"Num":3}]</v>
      </c>
    </row>
    <row r="47" spans="4:68" x14ac:dyDescent="0.15">
      <c r="D47" s="33" t="s">
        <v>64</v>
      </c>
      <c r="E47" s="21">
        <v>225</v>
      </c>
      <c r="F47" s="21">
        <v>37</v>
      </c>
      <c r="G47" s="27" t="s">
        <v>76</v>
      </c>
      <c r="H47" s="21">
        <v>27048</v>
      </c>
      <c r="I47" s="27" t="s">
        <v>77</v>
      </c>
      <c r="J47" s="21">
        <v>1061189</v>
      </c>
      <c r="K47" s="28" t="s">
        <v>78</v>
      </c>
      <c r="L47" s="21">
        <v>260</v>
      </c>
      <c r="M47" s="28" t="s">
        <v>79</v>
      </c>
      <c r="N47" s="21">
        <v>2</v>
      </c>
      <c r="O47" s="28" t="s">
        <v>80</v>
      </c>
      <c r="P47" s="21">
        <v>1</v>
      </c>
      <c r="Q47" s="28" t="s">
        <v>78</v>
      </c>
      <c r="R47" s="21">
        <v>93</v>
      </c>
      <c r="S47" s="29" t="s">
        <v>81</v>
      </c>
      <c r="T47" s="21">
        <v>320</v>
      </c>
      <c r="U47" s="27" t="s">
        <v>82</v>
      </c>
      <c r="V47" s="21">
        <v>3</v>
      </c>
      <c r="X47" s="6">
        <f>_xlfn.XLOOKUP(G47,[1]配置!$D:$D,[1]配置!$B:$B)</f>
        <v>60001</v>
      </c>
      <c r="Y47" s="34">
        <f t="shared" si="8"/>
        <v>27048</v>
      </c>
      <c r="Z47" s="6">
        <f>_xlfn.XLOOKUP(I47,[1]配置!$D:$D,[1]配置!$B:$B)</f>
        <v>50004</v>
      </c>
      <c r="AA47" s="34">
        <f t="shared" si="9"/>
        <v>1061189</v>
      </c>
      <c r="AB47" s="6">
        <f>_xlfn.XLOOKUP(K47,[1]配置!$D:$D,[1]配置!$B:$B)</f>
        <v>50002</v>
      </c>
      <c r="AC47" s="34">
        <f t="shared" si="10"/>
        <v>260</v>
      </c>
      <c r="AD47" s="6">
        <f>_xlfn.XLOOKUP(M47,[1]配置!$D:$D,[1]配置!$B:$B)</f>
        <v>50001</v>
      </c>
      <c r="AE47" s="34">
        <f t="shared" si="11"/>
        <v>2</v>
      </c>
      <c r="AF47" s="6">
        <f>_xlfn.XLOOKUP(O47,[1]配置!$D:$D,[1]配置!$B:$B)</f>
        <v>10001</v>
      </c>
      <c r="AG47" s="34">
        <f t="shared" si="12"/>
        <v>1</v>
      </c>
      <c r="AH47" s="6">
        <f>_xlfn.XLOOKUP(Q47,[1]配置!$D:$D,[1]配置!$B:$B)</f>
        <v>50002</v>
      </c>
      <c r="AI47" s="34">
        <f t="shared" si="13"/>
        <v>93</v>
      </c>
      <c r="AJ47" s="6">
        <f>_xlfn.XLOOKUP(S47,[1]配置!$D:$D,[1]配置!$B:$B)</f>
        <v>50005</v>
      </c>
      <c r="AK47" s="34">
        <f t="shared" si="14"/>
        <v>320</v>
      </c>
      <c r="AL47" s="6">
        <v>801010</v>
      </c>
      <c r="AM47" s="34">
        <f t="shared" si="15"/>
        <v>3</v>
      </c>
      <c r="AN47" s="6" t="str">
        <f t="shared" si="16"/>
        <v>"ItemId":60001</v>
      </c>
      <c r="AO47" s="6" t="str">
        <f t="shared" si="16"/>
        <v>"Num":27048</v>
      </c>
      <c r="AP47" s="6" t="str">
        <f t="shared" si="16"/>
        <v>"ItemId":50004</v>
      </c>
      <c r="AQ47" s="6" t="str">
        <f t="shared" si="16"/>
        <v>"Num":1061189</v>
      </c>
      <c r="AR47" s="6" t="str">
        <f t="shared" si="22"/>
        <v>"ItemId":50002</v>
      </c>
      <c r="AS47" s="6" t="str">
        <f t="shared" si="23"/>
        <v>"Num":260</v>
      </c>
      <c r="AT47" s="6" t="str">
        <f t="shared" si="24"/>
        <v>"ItemId":50001</v>
      </c>
      <c r="AU47" s="6" t="str">
        <f t="shared" si="25"/>
        <v>"Num":2</v>
      </c>
      <c r="AV47" s="6" t="str">
        <f t="shared" si="26"/>
        <v>"ItemId":10001</v>
      </c>
      <c r="AW47" s="6" t="str">
        <f t="shared" si="27"/>
        <v>"Num":1</v>
      </c>
      <c r="AX47" s="6" t="str">
        <f t="shared" si="28"/>
        <v>"ItemId":50002</v>
      </c>
      <c r="AY47" s="6" t="str">
        <f t="shared" si="29"/>
        <v>"Num":93</v>
      </c>
      <c r="AZ47" s="6" t="str">
        <f t="shared" si="30"/>
        <v>"ItemId":50005</v>
      </c>
      <c r="BA47" s="6" t="str">
        <f t="shared" si="31"/>
        <v>"Num":320</v>
      </c>
      <c r="BB47" s="6" t="str">
        <f t="shared" si="32"/>
        <v>"DropTeam":801010</v>
      </c>
      <c r="BC47" s="6" t="str">
        <f t="shared" si="33"/>
        <v>"Num":3</v>
      </c>
      <c r="BD47" s="6" t="str">
        <f t="shared" si="17"/>
        <v>{"ItemId":60001,"Num":27048}</v>
      </c>
      <c r="BE47" s="6" t="str">
        <f t="shared" si="1"/>
        <v>{"ItemId":50004,"Num":1061189}</v>
      </c>
      <c r="BF47" s="6" t="str">
        <f t="shared" si="2"/>
        <v>{"ItemId":50002,"Num":260}</v>
      </c>
      <c r="BG47" s="6" t="str">
        <f t="shared" si="3"/>
        <v>{"ItemId":50001,"Num":2}</v>
      </c>
      <c r="BH47" s="6" t="str">
        <f t="shared" si="4"/>
        <v>{"ItemId":10001,"Num":1}</v>
      </c>
      <c r="BI47" s="6" t="str">
        <f t="shared" si="5"/>
        <v>{"ItemId":50002,"Num":93}</v>
      </c>
      <c r="BJ47" s="6" t="str">
        <f t="shared" si="6"/>
        <v>{"ItemId":50005,"Num":320}</v>
      </c>
      <c r="BK47" s="6" t="str">
        <f t="shared" si="7"/>
        <v>{"DropTeam":801010,"Num":3}</v>
      </c>
      <c r="BL47" s="6" t="str">
        <f t="shared" si="18"/>
        <v>[{"ItemId":60001,"Num":27048}]</v>
      </c>
      <c r="BM47" s="6" t="str">
        <f t="shared" si="18"/>
        <v>[{"ItemId":50004,"Num":1061189}]</v>
      </c>
      <c r="BN47" s="6" t="str">
        <f t="shared" si="19"/>
        <v>[{"ItemId":50002,"Num":260},{"ItemId":50001,"Num":2}]</v>
      </c>
      <c r="BO47" s="6" t="str">
        <f t="shared" si="20"/>
        <v>[{"ItemId":10001,"Num":1},{"ItemId":50002,"Num":93}]</v>
      </c>
      <c r="BP47" s="6" t="str">
        <f t="shared" si="21"/>
        <v>[{"ItemId":50005,"Num":320},{"DropTeam":801010,"Num":3}]</v>
      </c>
    </row>
    <row r="48" spans="4:68" x14ac:dyDescent="0.15">
      <c r="D48" s="33" t="s">
        <v>64</v>
      </c>
      <c r="E48" s="21">
        <v>230</v>
      </c>
      <c r="F48" s="21">
        <v>38</v>
      </c>
      <c r="G48" s="27" t="s">
        <v>76</v>
      </c>
      <c r="H48" s="21">
        <v>27632</v>
      </c>
      <c r="I48" s="27" t="s">
        <v>77</v>
      </c>
      <c r="J48" s="21">
        <v>1089859</v>
      </c>
      <c r="K48" s="28" t="s">
        <v>78</v>
      </c>
      <c r="L48" s="21">
        <v>265</v>
      </c>
      <c r="M48" s="28" t="s">
        <v>79</v>
      </c>
      <c r="N48" s="21">
        <v>2</v>
      </c>
      <c r="O48" s="28" t="s">
        <v>80</v>
      </c>
      <c r="P48" s="21">
        <v>1</v>
      </c>
      <c r="Q48" s="28" t="s">
        <v>78</v>
      </c>
      <c r="R48" s="21">
        <v>95</v>
      </c>
      <c r="S48" s="29" t="s">
        <v>81</v>
      </c>
      <c r="T48" s="21">
        <v>322</v>
      </c>
      <c r="U48" s="27" t="s">
        <v>82</v>
      </c>
      <c r="V48" s="21">
        <v>3</v>
      </c>
      <c r="X48" s="6">
        <f>_xlfn.XLOOKUP(G48,[1]配置!$D:$D,[1]配置!$B:$B)</f>
        <v>60001</v>
      </c>
      <c r="Y48" s="34">
        <f t="shared" si="8"/>
        <v>27632</v>
      </c>
      <c r="Z48" s="6">
        <f>_xlfn.XLOOKUP(I48,[1]配置!$D:$D,[1]配置!$B:$B)</f>
        <v>50004</v>
      </c>
      <c r="AA48" s="34">
        <f t="shared" si="9"/>
        <v>1089859</v>
      </c>
      <c r="AB48" s="6">
        <f>_xlfn.XLOOKUP(K48,[1]配置!$D:$D,[1]配置!$B:$B)</f>
        <v>50002</v>
      </c>
      <c r="AC48" s="34">
        <f t="shared" si="10"/>
        <v>265</v>
      </c>
      <c r="AD48" s="6">
        <f>_xlfn.XLOOKUP(M48,[1]配置!$D:$D,[1]配置!$B:$B)</f>
        <v>50001</v>
      </c>
      <c r="AE48" s="34">
        <f t="shared" si="11"/>
        <v>2</v>
      </c>
      <c r="AF48" s="6">
        <f>_xlfn.XLOOKUP(O48,[1]配置!$D:$D,[1]配置!$B:$B)</f>
        <v>10001</v>
      </c>
      <c r="AG48" s="34">
        <f t="shared" si="12"/>
        <v>1</v>
      </c>
      <c r="AH48" s="6">
        <f>_xlfn.XLOOKUP(Q48,[1]配置!$D:$D,[1]配置!$B:$B)</f>
        <v>50002</v>
      </c>
      <c r="AI48" s="34">
        <f t="shared" si="13"/>
        <v>95</v>
      </c>
      <c r="AJ48" s="6">
        <f>_xlfn.XLOOKUP(S48,[1]配置!$D:$D,[1]配置!$B:$B)</f>
        <v>50005</v>
      </c>
      <c r="AK48" s="34">
        <f t="shared" si="14"/>
        <v>322</v>
      </c>
      <c r="AL48" s="6">
        <v>801010</v>
      </c>
      <c r="AM48" s="34">
        <f t="shared" si="15"/>
        <v>3</v>
      </c>
      <c r="AN48" s="6" t="str">
        <f t="shared" si="16"/>
        <v>"ItemId":60001</v>
      </c>
      <c r="AO48" s="6" t="str">
        <f t="shared" si="16"/>
        <v>"Num":27632</v>
      </c>
      <c r="AP48" s="6" t="str">
        <f t="shared" si="16"/>
        <v>"ItemId":50004</v>
      </c>
      <c r="AQ48" s="6" t="str">
        <f t="shared" si="16"/>
        <v>"Num":1089859</v>
      </c>
      <c r="AR48" s="6" t="str">
        <f t="shared" si="22"/>
        <v>"ItemId":50002</v>
      </c>
      <c r="AS48" s="6" t="str">
        <f t="shared" si="23"/>
        <v>"Num":265</v>
      </c>
      <c r="AT48" s="6" t="str">
        <f t="shared" si="24"/>
        <v>"ItemId":50001</v>
      </c>
      <c r="AU48" s="6" t="str">
        <f t="shared" si="25"/>
        <v>"Num":2</v>
      </c>
      <c r="AV48" s="6" t="str">
        <f t="shared" si="26"/>
        <v>"ItemId":10001</v>
      </c>
      <c r="AW48" s="6" t="str">
        <f t="shared" si="27"/>
        <v>"Num":1</v>
      </c>
      <c r="AX48" s="6" t="str">
        <f t="shared" si="28"/>
        <v>"ItemId":50002</v>
      </c>
      <c r="AY48" s="6" t="str">
        <f t="shared" si="29"/>
        <v>"Num":95</v>
      </c>
      <c r="AZ48" s="6" t="str">
        <f t="shared" si="30"/>
        <v>"ItemId":50005</v>
      </c>
      <c r="BA48" s="6" t="str">
        <f t="shared" si="31"/>
        <v>"Num":322</v>
      </c>
      <c r="BB48" s="6" t="str">
        <f t="shared" si="32"/>
        <v>"DropTeam":801010</v>
      </c>
      <c r="BC48" s="6" t="str">
        <f t="shared" si="33"/>
        <v>"Num":3</v>
      </c>
      <c r="BD48" s="6" t="str">
        <f t="shared" si="17"/>
        <v>{"ItemId":60001,"Num":27632}</v>
      </c>
      <c r="BE48" s="6" t="str">
        <f t="shared" si="1"/>
        <v>{"ItemId":50004,"Num":1089859}</v>
      </c>
      <c r="BF48" s="6" t="str">
        <f t="shared" si="2"/>
        <v>{"ItemId":50002,"Num":265}</v>
      </c>
      <c r="BG48" s="6" t="str">
        <f t="shared" si="3"/>
        <v>{"ItemId":50001,"Num":2}</v>
      </c>
      <c r="BH48" s="6" t="str">
        <f t="shared" si="4"/>
        <v>{"ItemId":10001,"Num":1}</v>
      </c>
      <c r="BI48" s="6" t="str">
        <f t="shared" si="5"/>
        <v>{"ItemId":50002,"Num":95}</v>
      </c>
      <c r="BJ48" s="6" t="str">
        <f t="shared" si="6"/>
        <v>{"ItemId":50005,"Num":322}</v>
      </c>
      <c r="BK48" s="6" t="str">
        <f t="shared" si="7"/>
        <v>{"DropTeam":801010,"Num":3}</v>
      </c>
      <c r="BL48" s="6" t="str">
        <f t="shared" si="18"/>
        <v>[{"ItemId":60001,"Num":27632}]</v>
      </c>
      <c r="BM48" s="6" t="str">
        <f t="shared" si="18"/>
        <v>[{"ItemId":50004,"Num":1089859}]</v>
      </c>
      <c r="BN48" s="6" t="str">
        <f t="shared" si="19"/>
        <v>[{"ItemId":50002,"Num":265},{"ItemId":50001,"Num":2}]</v>
      </c>
      <c r="BO48" s="6" t="str">
        <f t="shared" si="20"/>
        <v>[{"ItemId":10001,"Num":1},{"ItemId":50002,"Num":95}]</v>
      </c>
      <c r="BP48" s="6" t="str">
        <f t="shared" si="21"/>
        <v>[{"ItemId":50005,"Num":322},{"DropTeam":801010,"Num":3}]</v>
      </c>
    </row>
    <row r="49" spans="4:68" x14ac:dyDescent="0.15">
      <c r="D49" s="33" t="s">
        <v>64</v>
      </c>
      <c r="E49" s="21">
        <v>235</v>
      </c>
      <c r="F49" s="21">
        <v>39</v>
      </c>
      <c r="G49" s="27" t="s">
        <v>76</v>
      </c>
      <c r="H49" s="21">
        <v>28216</v>
      </c>
      <c r="I49" s="27" t="s">
        <v>77</v>
      </c>
      <c r="J49" s="21">
        <v>1118529</v>
      </c>
      <c r="K49" s="28" t="s">
        <v>78</v>
      </c>
      <c r="L49" s="21">
        <v>270</v>
      </c>
      <c r="M49" s="28" t="s">
        <v>79</v>
      </c>
      <c r="N49" s="21">
        <v>2</v>
      </c>
      <c r="O49" s="28" t="s">
        <v>80</v>
      </c>
      <c r="P49" s="21">
        <v>1</v>
      </c>
      <c r="Q49" s="28" t="s">
        <v>78</v>
      </c>
      <c r="R49" s="21">
        <v>98</v>
      </c>
      <c r="S49" s="29" t="s">
        <v>81</v>
      </c>
      <c r="T49" s="21">
        <v>324</v>
      </c>
      <c r="U49" s="27" t="s">
        <v>82</v>
      </c>
      <c r="V49" s="21">
        <v>3</v>
      </c>
      <c r="X49" s="6">
        <f>_xlfn.XLOOKUP(G49,[1]配置!$D:$D,[1]配置!$B:$B)</f>
        <v>60001</v>
      </c>
      <c r="Y49" s="34">
        <f t="shared" si="8"/>
        <v>28216</v>
      </c>
      <c r="Z49" s="6">
        <f>_xlfn.XLOOKUP(I49,[1]配置!$D:$D,[1]配置!$B:$B)</f>
        <v>50004</v>
      </c>
      <c r="AA49" s="34">
        <f t="shared" si="9"/>
        <v>1118529</v>
      </c>
      <c r="AB49" s="6">
        <f>_xlfn.XLOOKUP(K49,[1]配置!$D:$D,[1]配置!$B:$B)</f>
        <v>50002</v>
      </c>
      <c r="AC49" s="34">
        <f t="shared" si="10"/>
        <v>270</v>
      </c>
      <c r="AD49" s="6">
        <f>_xlfn.XLOOKUP(M49,[1]配置!$D:$D,[1]配置!$B:$B)</f>
        <v>50001</v>
      </c>
      <c r="AE49" s="34">
        <f t="shared" si="11"/>
        <v>2</v>
      </c>
      <c r="AF49" s="6">
        <f>_xlfn.XLOOKUP(O49,[1]配置!$D:$D,[1]配置!$B:$B)</f>
        <v>10001</v>
      </c>
      <c r="AG49" s="34">
        <f t="shared" si="12"/>
        <v>1</v>
      </c>
      <c r="AH49" s="6">
        <f>_xlfn.XLOOKUP(Q49,[1]配置!$D:$D,[1]配置!$B:$B)</f>
        <v>50002</v>
      </c>
      <c r="AI49" s="34">
        <f t="shared" si="13"/>
        <v>98</v>
      </c>
      <c r="AJ49" s="6">
        <f>_xlfn.XLOOKUP(S49,[1]配置!$D:$D,[1]配置!$B:$B)</f>
        <v>50005</v>
      </c>
      <c r="AK49" s="34">
        <f t="shared" si="14"/>
        <v>324</v>
      </c>
      <c r="AL49" s="6">
        <v>801010</v>
      </c>
      <c r="AM49" s="34">
        <f t="shared" si="15"/>
        <v>3</v>
      </c>
      <c r="AN49" s="6" t="str">
        <f t="shared" si="16"/>
        <v>"ItemId":60001</v>
      </c>
      <c r="AO49" s="6" t="str">
        <f t="shared" si="16"/>
        <v>"Num":28216</v>
      </c>
      <c r="AP49" s="6" t="str">
        <f t="shared" si="16"/>
        <v>"ItemId":50004</v>
      </c>
      <c r="AQ49" s="6" t="str">
        <f t="shared" si="16"/>
        <v>"Num":1118529</v>
      </c>
      <c r="AR49" s="6" t="str">
        <f t="shared" si="22"/>
        <v>"ItemId":50002</v>
      </c>
      <c r="AS49" s="6" t="str">
        <f t="shared" si="23"/>
        <v>"Num":270</v>
      </c>
      <c r="AT49" s="6" t="str">
        <f t="shared" si="24"/>
        <v>"ItemId":50001</v>
      </c>
      <c r="AU49" s="6" t="str">
        <f t="shared" si="25"/>
        <v>"Num":2</v>
      </c>
      <c r="AV49" s="6" t="str">
        <f t="shared" si="26"/>
        <v>"ItemId":10001</v>
      </c>
      <c r="AW49" s="6" t="str">
        <f t="shared" si="27"/>
        <v>"Num":1</v>
      </c>
      <c r="AX49" s="6" t="str">
        <f t="shared" si="28"/>
        <v>"ItemId":50002</v>
      </c>
      <c r="AY49" s="6" t="str">
        <f t="shared" si="29"/>
        <v>"Num":98</v>
      </c>
      <c r="AZ49" s="6" t="str">
        <f t="shared" si="30"/>
        <v>"ItemId":50005</v>
      </c>
      <c r="BA49" s="6" t="str">
        <f t="shared" si="31"/>
        <v>"Num":324</v>
      </c>
      <c r="BB49" s="6" t="str">
        <f t="shared" si="32"/>
        <v>"DropTeam":801010</v>
      </c>
      <c r="BC49" s="6" t="str">
        <f t="shared" si="33"/>
        <v>"Num":3</v>
      </c>
      <c r="BD49" s="6" t="str">
        <f t="shared" si="17"/>
        <v>{"ItemId":60001,"Num":28216}</v>
      </c>
      <c r="BE49" s="6" t="str">
        <f t="shared" si="1"/>
        <v>{"ItemId":50004,"Num":1118529}</v>
      </c>
      <c r="BF49" s="6" t="str">
        <f t="shared" si="2"/>
        <v>{"ItemId":50002,"Num":270}</v>
      </c>
      <c r="BG49" s="6" t="str">
        <f t="shared" si="3"/>
        <v>{"ItemId":50001,"Num":2}</v>
      </c>
      <c r="BH49" s="6" t="str">
        <f t="shared" si="4"/>
        <v>{"ItemId":10001,"Num":1}</v>
      </c>
      <c r="BI49" s="6" t="str">
        <f t="shared" si="5"/>
        <v>{"ItemId":50002,"Num":98}</v>
      </c>
      <c r="BJ49" s="6" t="str">
        <f t="shared" si="6"/>
        <v>{"ItemId":50005,"Num":324}</v>
      </c>
      <c r="BK49" s="6" t="str">
        <f t="shared" si="7"/>
        <v>{"DropTeam":801010,"Num":3}</v>
      </c>
      <c r="BL49" s="6" t="str">
        <f t="shared" si="18"/>
        <v>[{"ItemId":60001,"Num":28216}]</v>
      </c>
      <c r="BM49" s="6" t="str">
        <f t="shared" si="18"/>
        <v>[{"ItemId":50004,"Num":1118529}]</v>
      </c>
      <c r="BN49" s="6" t="str">
        <f t="shared" si="19"/>
        <v>[{"ItemId":50002,"Num":270},{"ItemId":50001,"Num":2}]</v>
      </c>
      <c r="BO49" s="6" t="str">
        <f t="shared" si="20"/>
        <v>[{"ItemId":10001,"Num":1},{"ItemId":50002,"Num":98}]</v>
      </c>
      <c r="BP49" s="6" t="str">
        <f t="shared" si="21"/>
        <v>[{"ItemId":50005,"Num":324},{"DropTeam":801010,"Num":3}]</v>
      </c>
    </row>
    <row r="50" spans="4:68" x14ac:dyDescent="0.15">
      <c r="D50" s="33" t="s">
        <v>64</v>
      </c>
      <c r="E50" s="21">
        <v>240</v>
      </c>
      <c r="F50" s="21">
        <v>40</v>
      </c>
      <c r="G50" s="27" t="s">
        <v>76</v>
      </c>
      <c r="H50" s="21">
        <v>28800</v>
      </c>
      <c r="I50" s="27" t="s">
        <v>77</v>
      </c>
      <c r="J50" s="21">
        <v>1147200</v>
      </c>
      <c r="K50" s="28" t="s">
        <v>78</v>
      </c>
      <c r="L50" s="21">
        <v>275</v>
      </c>
      <c r="M50" s="28" t="s">
        <v>79</v>
      </c>
      <c r="N50" s="21">
        <v>3</v>
      </c>
      <c r="O50" s="28" t="s">
        <v>80</v>
      </c>
      <c r="P50" s="21">
        <v>1</v>
      </c>
      <c r="Q50" s="28" t="s">
        <v>78</v>
      </c>
      <c r="R50" s="21">
        <v>100</v>
      </c>
      <c r="S50" s="29" t="s">
        <v>81</v>
      </c>
      <c r="T50" s="21">
        <v>327.16666666666669</v>
      </c>
      <c r="U50" s="27" t="s">
        <v>82</v>
      </c>
      <c r="V50" s="21">
        <v>3</v>
      </c>
      <c r="X50" s="6">
        <f>_xlfn.XLOOKUP(G50,[1]配置!$D:$D,[1]配置!$B:$B)</f>
        <v>60001</v>
      </c>
      <c r="Y50" s="34">
        <f t="shared" si="8"/>
        <v>28800</v>
      </c>
      <c r="Z50" s="6">
        <f>_xlfn.XLOOKUP(I50,[1]配置!$D:$D,[1]配置!$B:$B)</f>
        <v>50004</v>
      </c>
      <c r="AA50" s="34">
        <f t="shared" si="9"/>
        <v>1147200</v>
      </c>
      <c r="AB50" s="6">
        <f>_xlfn.XLOOKUP(K50,[1]配置!$D:$D,[1]配置!$B:$B)</f>
        <v>50002</v>
      </c>
      <c r="AC50" s="34">
        <f t="shared" si="10"/>
        <v>275</v>
      </c>
      <c r="AD50" s="6">
        <f>_xlfn.XLOOKUP(M50,[1]配置!$D:$D,[1]配置!$B:$B)</f>
        <v>50001</v>
      </c>
      <c r="AE50" s="34">
        <f t="shared" si="11"/>
        <v>3</v>
      </c>
      <c r="AF50" s="6">
        <f>_xlfn.XLOOKUP(O50,[1]配置!$D:$D,[1]配置!$B:$B)</f>
        <v>10001</v>
      </c>
      <c r="AG50" s="34">
        <f t="shared" si="12"/>
        <v>1</v>
      </c>
      <c r="AH50" s="6">
        <f>_xlfn.XLOOKUP(Q50,[1]配置!$D:$D,[1]配置!$B:$B)</f>
        <v>50002</v>
      </c>
      <c r="AI50" s="34">
        <f t="shared" si="13"/>
        <v>100</v>
      </c>
      <c r="AJ50" s="6">
        <f>_xlfn.XLOOKUP(S50,[1]配置!$D:$D,[1]配置!$B:$B)</f>
        <v>50005</v>
      </c>
      <c r="AK50" s="34">
        <f t="shared" si="14"/>
        <v>327.16666666666669</v>
      </c>
      <c r="AL50" s="6">
        <v>801010</v>
      </c>
      <c r="AM50" s="34">
        <f t="shared" si="15"/>
        <v>3</v>
      </c>
      <c r="AN50" s="6" t="str">
        <f t="shared" si="16"/>
        <v>"ItemId":60001</v>
      </c>
      <c r="AO50" s="6" t="str">
        <f t="shared" si="16"/>
        <v>"Num":28800</v>
      </c>
      <c r="AP50" s="6" t="str">
        <f t="shared" si="16"/>
        <v>"ItemId":50004</v>
      </c>
      <c r="AQ50" s="6" t="str">
        <f t="shared" si="16"/>
        <v>"Num":1147200</v>
      </c>
      <c r="AR50" s="6" t="str">
        <f t="shared" si="22"/>
        <v>"ItemId":50002</v>
      </c>
      <c r="AS50" s="6" t="str">
        <f t="shared" si="23"/>
        <v>"Num":275</v>
      </c>
      <c r="AT50" s="6" t="str">
        <f t="shared" si="24"/>
        <v>"ItemId":50001</v>
      </c>
      <c r="AU50" s="6" t="str">
        <f t="shared" si="25"/>
        <v>"Num":3</v>
      </c>
      <c r="AV50" s="6" t="str">
        <f t="shared" si="26"/>
        <v>"ItemId":10001</v>
      </c>
      <c r="AW50" s="6" t="str">
        <f t="shared" si="27"/>
        <v>"Num":1</v>
      </c>
      <c r="AX50" s="6" t="str">
        <f t="shared" si="28"/>
        <v>"ItemId":50002</v>
      </c>
      <c r="AY50" s="6" t="str">
        <f t="shared" si="29"/>
        <v>"Num":100</v>
      </c>
      <c r="AZ50" s="6" t="str">
        <f t="shared" si="30"/>
        <v>"ItemId":50005</v>
      </c>
      <c r="BA50" s="6" t="str">
        <f t="shared" si="31"/>
        <v>"Num":327</v>
      </c>
      <c r="BB50" s="6" t="str">
        <f t="shared" si="32"/>
        <v>"DropTeam":801010</v>
      </c>
      <c r="BC50" s="6" t="str">
        <f t="shared" si="33"/>
        <v>"Num":3</v>
      </c>
      <c r="BD50" s="6" t="str">
        <f t="shared" si="17"/>
        <v>{"ItemId":60001,"Num":28800}</v>
      </c>
      <c r="BE50" s="6" t="str">
        <f t="shared" si="1"/>
        <v>{"ItemId":50004,"Num":1147200}</v>
      </c>
      <c r="BF50" s="6" t="str">
        <f t="shared" si="2"/>
        <v>{"ItemId":50002,"Num":275}</v>
      </c>
      <c r="BG50" s="6" t="str">
        <f t="shared" si="3"/>
        <v>{"ItemId":50001,"Num":3}</v>
      </c>
      <c r="BH50" s="6" t="str">
        <f t="shared" si="4"/>
        <v>{"ItemId":10001,"Num":1}</v>
      </c>
      <c r="BI50" s="6" t="str">
        <f t="shared" si="5"/>
        <v>{"ItemId":50002,"Num":100}</v>
      </c>
      <c r="BJ50" s="6" t="str">
        <f t="shared" si="6"/>
        <v>{"ItemId":50005,"Num":327}</v>
      </c>
      <c r="BK50" s="6" t="str">
        <f t="shared" si="7"/>
        <v>{"DropTeam":801010,"Num":3}</v>
      </c>
      <c r="BL50" s="6" t="str">
        <f t="shared" si="18"/>
        <v>[{"ItemId":60001,"Num":28800}]</v>
      </c>
      <c r="BM50" s="6" t="str">
        <f t="shared" si="18"/>
        <v>[{"ItemId":50004,"Num":1147200}]</v>
      </c>
      <c r="BN50" s="6" t="str">
        <f t="shared" si="19"/>
        <v>[{"ItemId":50002,"Num":275},{"ItemId":50001,"Num":3}]</v>
      </c>
      <c r="BO50" s="6" t="str">
        <f t="shared" si="20"/>
        <v>[{"ItemId":10001,"Num":1},{"ItemId":50002,"Num":100}]</v>
      </c>
      <c r="BP50" s="6" t="str">
        <f t="shared" si="21"/>
        <v>[{"ItemId":50005,"Num":327},{"DropTeam":801010,"Num":3}]</v>
      </c>
    </row>
  </sheetData>
  <mergeCells count="8">
    <mergeCell ref="S8:V8"/>
    <mergeCell ref="F8:F10"/>
    <mergeCell ref="I8:J8"/>
    <mergeCell ref="D8:D10"/>
    <mergeCell ref="E8:E10"/>
    <mergeCell ref="G8:H8"/>
    <mergeCell ref="K8:N8"/>
    <mergeCell ref="O8:R8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7B411-C43C-44AC-BF89-814F7528ECF6}">
  <dimension ref="A1:BO1224"/>
  <sheetViews>
    <sheetView tabSelected="1" zoomScale="70" zoomScaleNormal="70" workbookViewId="0">
      <pane xSplit="8" ySplit="6" topLeftCell="I7" activePane="bottomRight" state="frozen"/>
      <selection pane="topRight" activeCell="I1" sqref="I1"/>
      <selection pane="bottomLeft" activeCell="A7" sqref="A7"/>
      <selection pane="bottomRight" activeCell="W12" sqref="W12"/>
    </sheetView>
  </sheetViews>
  <sheetFormatPr defaultColWidth="9" defaultRowHeight="13.5" x14ac:dyDescent="0.15"/>
  <cols>
    <col min="1" max="6" width="9" style="6"/>
    <col min="7" max="7" width="12.75" style="6" bestFit="1" customWidth="1"/>
    <col min="8" max="8" width="13.875" style="6" bestFit="1" customWidth="1"/>
    <col min="9" max="10" width="9" style="6"/>
    <col min="11" max="11" width="14.875" style="6" customWidth="1"/>
    <col min="12" max="12" width="7.375" style="6" customWidth="1"/>
    <col min="13" max="13" width="6.375" style="6" customWidth="1"/>
    <col min="14" max="14" width="8.5" style="6" bestFit="1" customWidth="1"/>
    <col min="15" max="15" width="10.375" style="6" customWidth="1"/>
    <col min="16" max="16" width="14.875" style="6" customWidth="1"/>
    <col min="17" max="17" width="7.375" style="20" customWidth="1"/>
    <col min="18" max="19" width="6.375" style="6" customWidth="1"/>
    <col min="20" max="20" width="10.375" style="6" customWidth="1"/>
    <col min="21" max="21" width="14.875" style="6" customWidth="1"/>
    <col min="22" max="22" width="7.375" style="20" customWidth="1"/>
    <col min="23" max="24" width="6.375" style="6" customWidth="1"/>
    <col min="25" max="25" width="10.375" style="6" customWidth="1"/>
    <col min="26" max="26" width="14.875" style="6" customWidth="1"/>
    <col min="27" max="27" width="7.375" style="20" customWidth="1"/>
    <col min="28" max="29" width="6.375" style="6" customWidth="1"/>
    <col min="30" max="30" width="10.375" style="6" customWidth="1"/>
    <col min="31" max="31" width="14.875" style="6" customWidth="1"/>
    <col min="32" max="32" width="7.375" style="20" customWidth="1"/>
    <col min="33" max="34" width="6.375" style="6" customWidth="1"/>
    <col min="35" max="35" width="10.375" style="6" customWidth="1"/>
    <col min="36" max="36" width="42.75" style="6" bestFit="1" customWidth="1"/>
    <col min="37" max="37" width="9" style="6"/>
    <col min="38" max="38" width="19.375" style="6" customWidth="1"/>
    <col min="39" max="39" width="16" style="6" customWidth="1"/>
    <col min="40" max="41" width="10.375" style="6" customWidth="1"/>
    <col min="42" max="42" width="14.875" style="6" customWidth="1"/>
    <col min="43" max="43" width="73.75" style="6" customWidth="1"/>
    <col min="44" max="44" width="19.375" style="6" customWidth="1"/>
    <col min="45" max="45" width="16" style="6" customWidth="1"/>
    <col min="46" max="47" width="10.375" style="6" customWidth="1"/>
    <col min="48" max="48" width="14.875" style="6" customWidth="1"/>
    <col min="49" max="49" width="76" style="6" customWidth="1"/>
    <col min="50" max="50" width="19.375" style="6" customWidth="1"/>
    <col min="51" max="51" width="16" style="6" customWidth="1"/>
    <col min="52" max="53" width="10.375" style="6" customWidth="1"/>
    <col min="54" max="54" width="14.875" style="6" customWidth="1"/>
    <col min="55" max="55" width="76" style="6" customWidth="1"/>
    <col min="56" max="56" width="19.375" style="6" customWidth="1"/>
    <col min="57" max="57" width="16" style="6" customWidth="1"/>
    <col min="58" max="59" width="10.375" style="6" customWidth="1"/>
    <col min="60" max="60" width="14.875" style="6" customWidth="1"/>
    <col min="61" max="61" width="76" style="6" customWidth="1"/>
    <col min="62" max="62" width="19.375" style="6" customWidth="1"/>
    <col min="63" max="63" width="16" style="6" customWidth="1"/>
    <col min="64" max="65" width="10.375" style="6" customWidth="1"/>
    <col min="66" max="66" width="14.875" style="6" customWidth="1"/>
    <col min="67" max="67" width="76" style="6" customWidth="1"/>
    <col min="68" max="16384" width="9" style="6"/>
  </cols>
  <sheetData>
    <row r="1" spans="1:67" x14ac:dyDescent="0.15">
      <c r="A1" s="6" t="s">
        <v>30</v>
      </c>
      <c r="B1" s="6" t="s">
        <v>31</v>
      </c>
      <c r="C1" s="6" t="s">
        <v>32</v>
      </c>
      <c r="M1" s="6">
        <v>1</v>
      </c>
      <c r="N1" s="7" t="s">
        <v>33</v>
      </c>
      <c r="Q1" s="6"/>
      <c r="V1" s="6"/>
      <c r="AA1" s="6"/>
      <c r="AF1" s="6"/>
    </row>
    <row r="2" spans="1:67" x14ac:dyDescent="0.15">
      <c r="A2" s="6" t="s">
        <v>34</v>
      </c>
      <c r="B2" s="6" t="s">
        <v>35</v>
      </c>
      <c r="M2" s="6">
        <v>2</v>
      </c>
      <c r="N2" s="7" t="s">
        <v>36</v>
      </c>
      <c r="Q2" s="6"/>
      <c r="V2" s="6"/>
      <c r="AA2" s="6"/>
      <c r="AF2" s="6"/>
    </row>
    <row r="3" spans="1:67" x14ac:dyDescent="0.15">
      <c r="A3" s="6" t="s">
        <v>37</v>
      </c>
      <c r="M3" s="6">
        <v>3</v>
      </c>
      <c r="N3" s="7" t="s">
        <v>38</v>
      </c>
      <c r="Q3" s="6"/>
      <c r="V3" s="6"/>
      <c r="AA3" s="6"/>
      <c r="AF3" s="6"/>
    </row>
    <row r="4" spans="1:67" x14ac:dyDescent="0.15">
      <c r="A4" s="6" t="s">
        <v>39</v>
      </c>
      <c r="N4" s="6">
        <v>2</v>
      </c>
      <c r="Q4" s="6"/>
      <c r="S4" s="6">
        <v>2</v>
      </c>
      <c r="V4" s="6"/>
      <c r="X4" s="6">
        <v>1</v>
      </c>
      <c r="AA4" s="6"/>
      <c r="AC4" s="6">
        <v>3</v>
      </c>
      <c r="AF4" s="6"/>
      <c r="AH4" s="6">
        <v>1</v>
      </c>
    </row>
    <row r="5" spans="1:67" x14ac:dyDescent="0.15">
      <c r="D5" s="51" t="s">
        <v>66</v>
      </c>
      <c r="E5" s="51" t="s">
        <v>67</v>
      </c>
      <c r="G5" s="67" t="s">
        <v>40</v>
      </c>
      <c r="H5" s="68"/>
      <c r="I5" s="69" t="s">
        <v>14</v>
      </c>
      <c r="J5" s="70" t="s">
        <v>41</v>
      </c>
      <c r="K5" s="71" t="s">
        <v>42</v>
      </c>
      <c r="L5" s="65"/>
      <c r="M5" s="72"/>
      <c r="N5" s="72"/>
      <c r="O5" s="72"/>
      <c r="P5" s="64" t="s">
        <v>43</v>
      </c>
      <c r="Q5" s="65"/>
      <c r="R5" s="64"/>
      <c r="S5" s="64"/>
      <c r="T5" s="64"/>
      <c r="U5" s="66" t="s">
        <v>44</v>
      </c>
      <c r="V5" s="65"/>
      <c r="W5" s="66"/>
      <c r="X5" s="66"/>
      <c r="Y5" s="66"/>
      <c r="Z5" s="64" t="s">
        <v>45</v>
      </c>
      <c r="AA5" s="65"/>
      <c r="AB5" s="64"/>
      <c r="AC5" s="64"/>
      <c r="AD5" s="64"/>
      <c r="AE5" s="66" t="s">
        <v>46</v>
      </c>
      <c r="AF5" s="65"/>
      <c r="AG5" s="66"/>
      <c r="AH5" s="66"/>
      <c r="AI5" s="66"/>
    </row>
    <row r="6" spans="1:67" x14ac:dyDescent="0.15">
      <c r="D6" s="52"/>
      <c r="E6" s="52"/>
      <c r="G6" s="8" t="s">
        <v>47</v>
      </c>
      <c r="H6" s="8" t="s">
        <v>48</v>
      </c>
      <c r="I6" s="69"/>
      <c r="J6" s="69"/>
      <c r="K6" s="9" t="s">
        <v>49</v>
      </c>
      <c r="L6" s="9" t="s">
        <v>50</v>
      </c>
      <c r="M6" s="9" t="s">
        <v>51</v>
      </c>
      <c r="N6" s="10" t="s">
        <v>52</v>
      </c>
      <c r="O6" s="9"/>
      <c r="P6" s="11" t="s">
        <v>49</v>
      </c>
      <c r="Q6" s="11" t="s">
        <v>50</v>
      </c>
      <c r="R6" s="11" t="s">
        <v>51</v>
      </c>
      <c r="S6" s="11" t="s">
        <v>53</v>
      </c>
      <c r="T6" s="11"/>
      <c r="U6" s="12" t="s">
        <v>49</v>
      </c>
      <c r="V6" s="12" t="s">
        <v>50</v>
      </c>
      <c r="W6" s="12" t="s">
        <v>51</v>
      </c>
      <c r="X6" s="12" t="s">
        <v>53</v>
      </c>
      <c r="Y6" s="12"/>
      <c r="Z6" s="11" t="s">
        <v>49</v>
      </c>
      <c r="AA6" s="11" t="s">
        <v>50</v>
      </c>
      <c r="AB6" s="11" t="s">
        <v>51</v>
      </c>
      <c r="AC6" s="11" t="s">
        <v>53</v>
      </c>
      <c r="AD6" s="11"/>
      <c r="AE6" s="12" t="s">
        <v>49</v>
      </c>
      <c r="AF6" s="12" t="s">
        <v>50</v>
      </c>
      <c r="AG6" s="12" t="s">
        <v>51</v>
      </c>
      <c r="AH6" s="12" t="s">
        <v>53</v>
      </c>
      <c r="AI6" s="12"/>
      <c r="AQ6" s="6">
        <v>1</v>
      </c>
      <c r="AW6" s="6">
        <v>2</v>
      </c>
      <c r="BC6" s="6">
        <v>3</v>
      </c>
      <c r="BI6" s="6">
        <v>4</v>
      </c>
      <c r="BO6" s="6">
        <v>5</v>
      </c>
    </row>
    <row r="7" spans="1:67" x14ac:dyDescent="0.15">
      <c r="A7" s="7" t="s">
        <v>54</v>
      </c>
      <c r="B7" s="6">
        <v>1</v>
      </c>
      <c r="D7" s="53"/>
      <c r="E7" s="53"/>
      <c r="G7" s="15">
        <v>6</v>
      </c>
      <c r="H7" s="13">
        <v>0</v>
      </c>
      <c r="I7" s="13">
        <v>1</v>
      </c>
      <c r="J7" s="13">
        <f t="shared" ref="J7:J46" si="0">MIN(
IF(AND($I7&gt;10,MOD($I7,10)=0),
ROUNDUP(_xlfn.XLOOKUP($I7,$D$8:$D$1002,$E$8:$E$1002,250,1)*$I7/_xlfn.XLOOKUP($I7,$D$8:$D$1002,$D$8:$D$1002,$D$127,1),0)+5,
IF(AND($I7&gt;10,MOD($I7,10)=5),
ROUNDUP(_xlfn.XLOOKUP($I7,$D$8:$D$1002,$E$8:$E$1002,250,1)*$I7/_xlfn.XLOOKUP($I7,$D$8:$D$1002,$D$8:$D$1002,$D$127,1),0)+2,
ROUNDUP(_xlfn.XLOOKUP($I7,$D$8:$D$1002,$E$8:$E$1002,250,1)*$I7/_xlfn.XLOOKUP($I7,$D$8:$D$1002,$D$8:$D$1002,$D$127,1),0))),
250
)</f>
        <v>1</v>
      </c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5">
        <v>2</v>
      </c>
      <c r="AA7" s="13">
        <v>50036</v>
      </c>
      <c r="AB7" s="13">
        <v>3</v>
      </c>
      <c r="AC7" s="13">
        <f t="shared" ref="AC7:AC46" si="1">10^5+AC$4*10^4+$J7</f>
        <v>130001</v>
      </c>
      <c r="AD7" s="13"/>
      <c r="AE7" s="13"/>
      <c r="AF7" s="13"/>
      <c r="AG7" s="13"/>
      <c r="AH7" s="13"/>
      <c r="AI7" s="13"/>
      <c r="AJ7" s="6" t="str">
        <f t="shared" ref="AJ7:AJ46" si="2">$A$3&amp;_xlfn.TEXTJOIN($C$1,1,$B$2&amp;$G$6&amp;$B$2&amp;$B$1&amp;ROUND($G7-1,2),$B$2&amp;$H$6&amp;$B$2&amp;$B$1&amp;ROUND($H7-1,2))&amp;$A$4</f>
        <v>{"FinalHpRate":5,"FinalAtkRate":-1}</v>
      </c>
      <c r="AK7" s="14" t="str">
        <f>$A$1&amp;_xlfn.TEXTJOIN($C$1,1,AQ7,AW7,BC7,BI7,BO7)&amp;$A$2</f>
        <v>[{"CharacterType":2,"CardId":50036,"Point":3,"AttrId":130001}]</v>
      </c>
      <c r="AL7" s="6" t="str">
        <f>IF(K7="","",$B$2&amp;K$6&amp;$B$2&amp;$B$1&amp;K7)</f>
        <v/>
      </c>
      <c r="AM7" s="6" t="str">
        <f>IF(L7="","",$B$2&amp;L$6&amp;$B$2&amp;$B$1&amp;L7)</f>
        <v/>
      </c>
      <c r="AN7" s="6" t="str">
        <f>IF(M7="","",$B$2&amp;M$6&amp;$B$2&amp;$B$1&amp;M7)</f>
        <v/>
      </c>
      <c r="AO7" s="6" t="str">
        <f>IF(N7="","",$B$2&amp;N$6&amp;$B$2&amp;$B$1&amp;N7)</f>
        <v/>
      </c>
      <c r="AP7" s="6" t="str">
        <f>IF(O7="","",$B$2&amp;O$6&amp;$B$2&amp;$B$1&amp;O7)</f>
        <v/>
      </c>
      <c r="AQ7" s="6" t="str">
        <f>IF(_xlfn.TEXTJOIN($C$1,1,AL7:AP7)="","",$A$3&amp;_xlfn.TEXTJOIN($C$1,1,AL7:AP7)&amp;$A$4)</f>
        <v/>
      </c>
      <c r="AR7" s="6" t="str">
        <f>IF(P7="","",$B$2&amp;P$6&amp;$B$2&amp;$B$1&amp;P7)</f>
        <v/>
      </c>
      <c r="AS7" s="6" t="str">
        <f>IF(Q7="","",$B$2&amp;Q$6&amp;$B$2&amp;$B$1&amp;Q7)</f>
        <v/>
      </c>
      <c r="AT7" s="6" t="str">
        <f>IF(R7="","",$B$2&amp;R$6&amp;$B$2&amp;$B$1&amp;R7)</f>
        <v/>
      </c>
      <c r="AU7" s="6" t="str">
        <f>IF(S7="","",$B$2&amp;S$6&amp;$B$2&amp;$B$1&amp;S7)</f>
        <v/>
      </c>
      <c r="AV7" s="6" t="str">
        <f>IF(T7="","",$B$2&amp;T$6&amp;$B$2&amp;$B$1&amp;T7)</f>
        <v/>
      </c>
      <c r="AW7" s="6" t="str">
        <f>IF(_xlfn.TEXTJOIN($C$1,1,AR7:AV7)="","",$A$3&amp;_xlfn.TEXTJOIN($C$1,1,AR7:AV7)&amp;$A$4)</f>
        <v/>
      </c>
      <c r="AX7" s="6" t="str">
        <f>IF(U7="","",$B$2&amp;U$6&amp;$B$2&amp;$B$1&amp;U7)</f>
        <v/>
      </c>
      <c r="AY7" s="6" t="str">
        <f>IF(V7="","",$B$2&amp;V$6&amp;$B$2&amp;$B$1&amp;V7)</f>
        <v/>
      </c>
      <c r="AZ7" s="6" t="str">
        <f>IF(W7="","",$B$2&amp;W$6&amp;$B$2&amp;$B$1&amp;W7)</f>
        <v/>
      </c>
      <c r="BA7" s="6" t="str">
        <f>IF(X7="","",$B$2&amp;X$6&amp;$B$2&amp;$B$1&amp;X7)</f>
        <v/>
      </c>
      <c r="BB7" s="6" t="str">
        <f>IF(Y7="","",$B$2&amp;Y$6&amp;$B$2&amp;$B$1&amp;Y7)</f>
        <v/>
      </c>
      <c r="BC7" s="6" t="str">
        <f>IF(_xlfn.TEXTJOIN($C$1,1,AX7:BB7)="","",$A$3&amp;_xlfn.TEXTJOIN($C$1,1,AX7:BB7)&amp;$A$4)</f>
        <v/>
      </c>
      <c r="BD7" s="6" t="str">
        <f>IF(Z7="","",$B$2&amp;Z$6&amp;$B$2&amp;$B$1&amp;Z7)</f>
        <v>"CharacterType":2</v>
      </c>
      <c r="BE7" s="6" t="str">
        <f>IF(AA7="","",$B$2&amp;AA$6&amp;$B$2&amp;$B$1&amp;AA7)</f>
        <v>"CardId":50036</v>
      </c>
      <c r="BF7" s="6" t="str">
        <f>IF(AB7="","",$B$2&amp;AB$6&amp;$B$2&amp;$B$1&amp;AB7)</f>
        <v>"Point":3</v>
      </c>
      <c r="BG7" s="6" t="str">
        <f>IF(AC7="","",$B$2&amp;AC$6&amp;$B$2&amp;$B$1&amp;AC7)</f>
        <v>"AttrId":130001</v>
      </c>
      <c r="BH7" s="6" t="str">
        <f>IF(AD7="","",$B$2&amp;AD$6&amp;$B$2&amp;$B$1&amp;AD7)</f>
        <v/>
      </c>
      <c r="BI7" s="6" t="str">
        <f>IF(_xlfn.TEXTJOIN($C$1,1,BD7:BH7)="","",$A$3&amp;_xlfn.TEXTJOIN($C$1,1,BD7:BH7)&amp;$A$4)</f>
        <v>{"CharacterType":2,"CardId":50036,"Point":3,"AttrId":130001}</v>
      </c>
      <c r="BJ7" s="6" t="str">
        <f>IF(AE7="","",$B$2&amp;AE$6&amp;$B$2&amp;$B$1&amp;AE7)</f>
        <v/>
      </c>
      <c r="BK7" s="6" t="str">
        <f>IF(AF7="","",$B$2&amp;AF$6&amp;$B$2&amp;$B$1&amp;AF7)</f>
        <v/>
      </c>
      <c r="BL7" s="6" t="str">
        <f>IF(AG7="","",$B$2&amp;AG$6&amp;$B$2&amp;$B$1&amp;AG7)</f>
        <v/>
      </c>
      <c r="BM7" s="6" t="str">
        <f>IF(AH7="","",$B$2&amp;AH$6&amp;$B$2&amp;$B$1&amp;AH7)</f>
        <v/>
      </c>
      <c r="BN7" s="6" t="str">
        <f>IF(AI7="","",$B$2&amp;AI$6&amp;$B$2&amp;$B$1&amp;AI7)</f>
        <v/>
      </c>
      <c r="BO7" s="6" t="str">
        <f>IF(_xlfn.TEXTJOIN($C$1,1,BJ7:BN7)="","",$A$3&amp;_xlfn.TEXTJOIN($C$1,1,BJ7:BN7)&amp;$A$4)</f>
        <v/>
      </c>
    </row>
    <row r="8" spans="1:67" x14ac:dyDescent="0.15">
      <c r="A8" s="7" t="s">
        <v>55</v>
      </c>
      <c r="B8" s="6">
        <v>2</v>
      </c>
      <c r="D8" s="21">
        <v>1</v>
      </c>
      <c r="E8" s="21">
        <v>1</v>
      </c>
      <c r="G8" s="13">
        <v>12</v>
      </c>
      <c r="H8" s="13">
        <f>H7</f>
        <v>0</v>
      </c>
      <c r="I8" s="13">
        <v>2</v>
      </c>
      <c r="J8" s="13">
        <f t="shared" si="0"/>
        <v>20</v>
      </c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5">
        <v>2</v>
      </c>
      <c r="AA8" s="13">
        <f>AA7</f>
        <v>50036</v>
      </c>
      <c r="AB8" s="13">
        <v>3</v>
      </c>
      <c r="AC8" s="13">
        <f t="shared" si="1"/>
        <v>130020</v>
      </c>
      <c r="AD8" s="13"/>
      <c r="AE8" s="13"/>
      <c r="AF8" s="13"/>
      <c r="AG8" s="13"/>
      <c r="AH8" s="13"/>
      <c r="AI8" s="13"/>
      <c r="AJ8" s="6" t="str">
        <f t="shared" si="2"/>
        <v>{"FinalHpRate":11,"FinalAtkRate":-1}</v>
      </c>
      <c r="AK8" s="14" t="str">
        <f t="shared" ref="AK8:AK46" si="3">$A$1&amp;_xlfn.TEXTJOIN($C$1,1,AQ8,AW8,BC8,BI8,BO8)&amp;$A$2</f>
        <v>[{"CharacterType":2,"CardId":50036,"Point":3,"AttrId":130020}]</v>
      </c>
      <c r="AL8" s="6" t="str">
        <f t="shared" ref="AL8:AP46" si="4">IF(K8="","",$B$2&amp;K$6&amp;$B$2&amp;$B$1&amp;K8)</f>
        <v/>
      </c>
      <c r="AM8" s="6" t="str">
        <f t="shared" si="4"/>
        <v/>
      </c>
      <c r="AN8" s="6" t="str">
        <f t="shared" si="4"/>
        <v/>
      </c>
      <c r="AO8" s="6" t="str">
        <f t="shared" si="4"/>
        <v/>
      </c>
      <c r="AP8" s="6" t="str">
        <f t="shared" si="4"/>
        <v/>
      </c>
      <c r="AQ8" s="6" t="str">
        <f t="shared" ref="AQ8:AQ46" si="5">IF(_xlfn.TEXTJOIN($C$1,1,AL8:AP8)="","",$A$3&amp;_xlfn.TEXTJOIN($C$1,1,AL8:AP8)&amp;$A$4)</f>
        <v/>
      </c>
      <c r="AR8" s="6" t="str">
        <f t="shared" ref="AR8:AV46" si="6">IF(P8="","",$B$2&amp;P$6&amp;$B$2&amp;$B$1&amp;P8)</f>
        <v/>
      </c>
      <c r="AS8" s="6" t="str">
        <f t="shared" si="6"/>
        <v/>
      </c>
      <c r="AT8" s="6" t="str">
        <f t="shared" si="6"/>
        <v/>
      </c>
      <c r="AU8" s="6" t="str">
        <f t="shared" si="6"/>
        <v/>
      </c>
      <c r="AV8" s="6" t="str">
        <f t="shared" si="6"/>
        <v/>
      </c>
      <c r="AW8" s="6" t="str">
        <f t="shared" ref="AW8:AW46" si="7">IF(_xlfn.TEXTJOIN($C$1,1,AR8:AV8)="","",$A$3&amp;_xlfn.TEXTJOIN($C$1,1,AR8:AV8)&amp;$A$4)</f>
        <v/>
      </c>
      <c r="AX8" s="6" t="str">
        <f t="shared" ref="AX8:BB46" si="8">IF(U8="","",$B$2&amp;U$6&amp;$B$2&amp;$B$1&amp;U8)</f>
        <v/>
      </c>
      <c r="AY8" s="6" t="str">
        <f t="shared" si="8"/>
        <v/>
      </c>
      <c r="AZ8" s="6" t="str">
        <f t="shared" si="8"/>
        <v/>
      </c>
      <c r="BA8" s="6" t="str">
        <f t="shared" si="8"/>
        <v/>
      </c>
      <c r="BB8" s="6" t="str">
        <f t="shared" si="8"/>
        <v/>
      </c>
      <c r="BC8" s="6" t="str">
        <f t="shared" ref="BC8:BC46" si="9">IF(_xlfn.TEXTJOIN($C$1,1,AX8:BB8)="","",$A$3&amp;_xlfn.TEXTJOIN($C$1,1,AX8:BB8)&amp;$A$4)</f>
        <v/>
      </c>
      <c r="BD8" s="6" t="str">
        <f t="shared" ref="BD8:BH46" si="10">IF(Z8="","",$B$2&amp;Z$6&amp;$B$2&amp;$B$1&amp;Z8)</f>
        <v>"CharacterType":2</v>
      </c>
      <c r="BE8" s="6" t="str">
        <f t="shared" si="10"/>
        <v>"CardId":50036</v>
      </c>
      <c r="BF8" s="6" t="str">
        <f t="shared" si="10"/>
        <v>"Point":3</v>
      </c>
      <c r="BG8" s="6" t="str">
        <f t="shared" si="10"/>
        <v>"AttrId":130020</v>
      </c>
      <c r="BH8" s="6" t="str">
        <f t="shared" si="10"/>
        <v/>
      </c>
      <c r="BI8" s="6" t="str">
        <f t="shared" ref="BI8:BI46" si="11">IF(_xlfn.TEXTJOIN($C$1,1,BD8:BH8)="","",$A$3&amp;_xlfn.TEXTJOIN($C$1,1,BD8:BH8)&amp;$A$4)</f>
        <v>{"CharacterType":2,"CardId":50036,"Point":3,"AttrId":130020}</v>
      </c>
      <c r="BJ8" s="6" t="str">
        <f t="shared" ref="BJ8:BN46" si="12">IF(AE8="","",$B$2&amp;AE$6&amp;$B$2&amp;$B$1&amp;AE8)</f>
        <v/>
      </c>
      <c r="BK8" s="6" t="str">
        <f t="shared" si="12"/>
        <v/>
      </c>
      <c r="BL8" s="6" t="str">
        <f t="shared" si="12"/>
        <v/>
      </c>
      <c r="BM8" s="6" t="str">
        <f t="shared" si="12"/>
        <v/>
      </c>
      <c r="BN8" s="6" t="str">
        <f t="shared" si="12"/>
        <v/>
      </c>
      <c r="BO8" s="6" t="str">
        <f t="shared" ref="BO8:BO46" si="13">IF(_xlfn.TEXTJOIN($C$1,1,BJ8:BN8)="","",$A$3&amp;_xlfn.TEXTJOIN($C$1,1,BJ8:BN8)&amp;$A$4)</f>
        <v/>
      </c>
    </row>
    <row r="9" spans="1:67" x14ac:dyDescent="0.15">
      <c r="A9" s="6" t="s">
        <v>56</v>
      </c>
      <c r="B9" s="6">
        <v>3</v>
      </c>
      <c r="D9" s="21">
        <v>2</v>
      </c>
      <c r="E9" s="21">
        <v>20</v>
      </c>
      <c r="G9" s="13">
        <f t="shared" ref="G9:G46" si="14">G8</f>
        <v>12</v>
      </c>
      <c r="H9" s="13">
        <f t="shared" ref="H9:H46" si="15">H8</f>
        <v>0</v>
      </c>
      <c r="I9" s="13">
        <v>3</v>
      </c>
      <c r="J9" s="13">
        <f t="shared" si="0"/>
        <v>40</v>
      </c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5">
        <v>2</v>
      </c>
      <c r="AA9" s="13">
        <f t="shared" ref="AA9:AA46" si="16">AA8</f>
        <v>50036</v>
      </c>
      <c r="AB9" s="13">
        <v>3</v>
      </c>
      <c r="AC9" s="13">
        <f t="shared" si="1"/>
        <v>130040</v>
      </c>
      <c r="AD9" s="13"/>
      <c r="AE9" s="13"/>
      <c r="AF9" s="13"/>
      <c r="AG9" s="13"/>
      <c r="AH9" s="13"/>
      <c r="AI9" s="13"/>
      <c r="AJ9" s="6" t="str">
        <f t="shared" si="2"/>
        <v>{"FinalHpRate":11,"FinalAtkRate":-1}</v>
      </c>
      <c r="AK9" s="14" t="str">
        <f t="shared" si="3"/>
        <v>[{"CharacterType":2,"CardId":50036,"Point":3,"AttrId":130040}]</v>
      </c>
      <c r="AL9" s="6" t="str">
        <f t="shared" si="4"/>
        <v/>
      </c>
      <c r="AM9" s="6" t="str">
        <f t="shared" si="4"/>
        <v/>
      </c>
      <c r="AN9" s="6" t="str">
        <f t="shared" si="4"/>
        <v/>
      </c>
      <c r="AO9" s="6" t="str">
        <f t="shared" si="4"/>
        <v/>
      </c>
      <c r="AP9" s="6" t="str">
        <f t="shared" si="4"/>
        <v/>
      </c>
      <c r="AQ9" s="6" t="str">
        <f t="shared" si="5"/>
        <v/>
      </c>
      <c r="AR9" s="6" t="str">
        <f t="shared" si="6"/>
        <v/>
      </c>
      <c r="AS9" s="6" t="str">
        <f t="shared" si="6"/>
        <v/>
      </c>
      <c r="AT9" s="6" t="str">
        <f t="shared" si="6"/>
        <v/>
      </c>
      <c r="AU9" s="6" t="str">
        <f t="shared" si="6"/>
        <v/>
      </c>
      <c r="AV9" s="6" t="str">
        <f t="shared" si="6"/>
        <v/>
      </c>
      <c r="AW9" s="6" t="str">
        <f t="shared" si="7"/>
        <v/>
      </c>
      <c r="AX9" s="6" t="str">
        <f t="shared" si="8"/>
        <v/>
      </c>
      <c r="AY9" s="6" t="str">
        <f t="shared" si="8"/>
        <v/>
      </c>
      <c r="AZ9" s="6" t="str">
        <f t="shared" si="8"/>
        <v/>
      </c>
      <c r="BA9" s="6" t="str">
        <f t="shared" si="8"/>
        <v/>
      </c>
      <c r="BB9" s="6" t="str">
        <f t="shared" si="8"/>
        <v/>
      </c>
      <c r="BC9" s="6" t="str">
        <f t="shared" si="9"/>
        <v/>
      </c>
      <c r="BD9" s="6" t="str">
        <f t="shared" si="10"/>
        <v>"CharacterType":2</v>
      </c>
      <c r="BE9" s="6" t="str">
        <f t="shared" si="10"/>
        <v>"CardId":50036</v>
      </c>
      <c r="BF9" s="6" t="str">
        <f t="shared" si="10"/>
        <v>"Point":3</v>
      </c>
      <c r="BG9" s="6" t="str">
        <f t="shared" si="10"/>
        <v>"AttrId":130040</v>
      </c>
      <c r="BH9" s="6" t="str">
        <f t="shared" si="10"/>
        <v/>
      </c>
      <c r="BI9" s="6" t="str">
        <f t="shared" si="11"/>
        <v>{"CharacterType":2,"CardId":50036,"Point":3,"AttrId":130040}</v>
      </c>
      <c r="BJ9" s="6" t="str">
        <f t="shared" si="12"/>
        <v/>
      </c>
      <c r="BK9" s="6" t="str">
        <f t="shared" si="12"/>
        <v/>
      </c>
      <c r="BL9" s="6" t="str">
        <f t="shared" si="12"/>
        <v/>
      </c>
      <c r="BM9" s="6" t="str">
        <f t="shared" si="12"/>
        <v/>
      </c>
      <c r="BN9" s="6" t="str">
        <f t="shared" si="12"/>
        <v/>
      </c>
      <c r="BO9" s="6" t="str">
        <f t="shared" si="13"/>
        <v/>
      </c>
    </row>
    <row r="10" spans="1:67" x14ac:dyDescent="0.15">
      <c r="A10" s="6" t="s">
        <v>57</v>
      </c>
      <c r="B10" s="6">
        <v>4</v>
      </c>
      <c r="D10" s="21">
        <v>3</v>
      </c>
      <c r="E10" s="21">
        <v>40</v>
      </c>
      <c r="G10" s="13">
        <f t="shared" si="14"/>
        <v>12</v>
      </c>
      <c r="H10" s="13">
        <f t="shared" si="15"/>
        <v>0</v>
      </c>
      <c r="I10" s="13">
        <v>4</v>
      </c>
      <c r="J10" s="13">
        <f t="shared" si="0"/>
        <v>50</v>
      </c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5">
        <v>2</v>
      </c>
      <c r="AA10" s="13">
        <f t="shared" si="16"/>
        <v>50036</v>
      </c>
      <c r="AB10" s="13">
        <v>3</v>
      </c>
      <c r="AC10" s="13">
        <f t="shared" si="1"/>
        <v>130050</v>
      </c>
      <c r="AD10" s="13"/>
      <c r="AE10" s="13"/>
      <c r="AF10" s="13"/>
      <c r="AG10" s="13"/>
      <c r="AH10" s="13"/>
      <c r="AI10" s="13"/>
      <c r="AJ10" s="6" t="str">
        <f t="shared" si="2"/>
        <v>{"FinalHpRate":11,"FinalAtkRate":-1}</v>
      </c>
      <c r="AK10" s="14" t="str">
        <f t="shared" si="3"/>
        <v>[{"CharacterType":2,"CardId":50036,"Point":3,"AttrId":130050}]</v>
      </c>
      <c r="AL10" s="6" t="str">
        <f t="shared" si="4"/>
        <v/>
      </c>
      <c r="AM10" s="6" t="str">
        <f t="shared" si="4"/>
        <v/>
      </c>
      <c r="AN10" s="6" t="str">
        <f t="shared" si="4"/>
        <v/>
      </c>
      <c r="AO10" s="6" t="str">
        <f t="shared" si="4"/>
        <v/>
      </c>
      <c r="AP10" s="6" t="str">
        <f t="shared" si="4"/>
        <v/>
      </c>
      <c r="AQ10" s="6" t="str">
        <f t="shared" si="5"/>
        <v/>
      </c>
      <c r="AR10" s="6" t="str">
        <f t="shared" si="6"/>
        <v/>
      </c>
      <c r="AS10" s="6" t="str">
        <f t="shared" si="6"/>
        <v/>
      </c>
      <c r="AT10" s="6" t="str">
        <f t="shared" si="6"/>
        <v/>
      </c>
      <c r="AU10" s="6" t="str">
        <f t="shared" si="6"/>
        <v/>
      </c>
      <c r="AV10" s="6" t="str">
        <f t="shared" si="6"/>
        <v/>
      </c>
      <c r="AW10" s="6" t="str">
        <f t="shared" si="7"/>
        <v/>
      </c>
      <c r="AX10" s="6" t="str">
        <f t="shared" si="8"/>
        <v/>
      </c>
      <c r="AY10" s="6" t="str">
        <f t="shared" si="8"/>
        <v/>
      </c>
      <c r="AZ10" s="6" t="str">
        <f t="shared" si="8"/>
        <v/>
      </c>
      <c r="BA10" s="6" t="str">
        <f t="shared" si="8"/>
        <v/>
      </c>
      <c r="BB10" s="6" t="str">
        <f t="shared" si="8"/>
        <v/>
      </c>
      <c r="BC10" s="6" t="str">
        <f t="shared" si="9"/>
        <v/>
      </c>
      <c r="BD10" s="6" t="str">
        <f t="shared" si="10"/>
        <v>"CharacterType":2</v>
      </c>
      <c r="BE10" s="6" t="str">
        <f t="shared" si="10"/>
        <v>"CardId":50036</v>
      </c>
      <c r="BF10" s="6" t="str">
        <f t="shared" si="10"/>
        <v>"Point":3</v>
      </c>
      <c r="BG10" s="6" t="str">
        <f t="shared" si="10"/>
        <v>"AttrId":130050</v>
      </c>
      <c r="BH10" s="6" t="str">
        <f t="shared" si="10"/>
        <v/>
      </c>
      <c r="BI10" s="6" t="str">
        <f t="shared" si="11"/>
        <v>{"CharacterType":2,"CardId":50036,"Point":3,"AttrId":130050}</v>
      </c>
      <c r="BJ10" s="6" t="str">
        <f t="shared" si="12"/>
        <v/>
      </c>
      <c r="BK10" s="6" t="str">
        <f t="shared" si="12"/>
        <v/>
      </c>
      <c r="BL10" s="6" t="str">
        <f t="shared" si="12"/>
        <v/>
      </c>
      <c r="BM10" s="6" t="str">
        <f t="shared" si="12"/>
        <v/>
      </c>
      <c r="BN10" s="6" t="str">
        <f t="shared" si="12"/>
        <v/>
      </c>
      <c r="BO10" s="6" t="str">
        <f t="shared" si="13"/>
        <v/>
      </c>
    </row>
    <row r="11" spans="1:67" x14ac:dyDescent="0.15">
      <c r="A11" s="6" t="s">
        <v>58</v>
      </c>
      <c r="B11" s="6">
        <v>5</v>
      </c>
      <c r="D11" s="21">
        <v>4</v>
      </c>
      <c r="E11" s="21">
        <v>50</v>
      </c>
      <c r="G11" s="13">
        <f t="shared" si="14"/>
        <v>12</v>
      </c>
      <c r="H11" s="13">
        <f t="shared" si="15"/>
        <v>0</v>
      </c>
      <c r="I11" s="13">
        <v>5</v>
      </c>
      <c r="J11" s="13">
        <f t="shared" si="0"/>
        <v>60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5">
        <v>2</v>
      </c>
      <c r="AA11" s="13">
        <f t="shared" si="16"/>
        <v>50036</v>
      </c>
      <c r="AB11" s="13">
        <v>3</v>
      </c>
      <c r="AC11" s="13">
        <f t="shared" si="1"/>
        <v>130060</v>
      </c>
      <c r="AD11" s="13"/>
      <c r="AE11" s="13"/>
      <c r="AF11" s="13"/>
      <c r="AG11" s="13"/>
      <c r="AH11" s="13"/>
      <c r="AI11" s="13"/>
      <c r="AJ11" s="6" t="str">
        <f t="shared" si="2"/>
        <v>{"FinalHpRate":11,"FinalAtkRate":-1}</v>
      </c>
      <c r="AK11" s="14" t="str">
        <f t="shared" si="3"/>
        <v>[{"CharacterType":2,"CardId":50036,"Point":3,"AttrId":130060}]</v>
      </c>
      <c r="AL11" s="6" t="str">
        <f t="shared" si="4"/>
        <v/>
      </c>
      <c r="AM11" s="6" t="str">
        <f t="shared" si="4"/>
        <v/>
      </c>
      <c r="AN11" s="6" t="str">
        <f t="shared" si="4"/>
        <v/>
      </c>
      <c r="AO11" s="6" t="str">
        <f t="shared" si="4"/>
        <v/>
      </c>
      <c r="AP11" s="6" t="str">
        <f t="shared" si="4"/>
        <v/>
      </c>
      <c r="AQ11" s="6" t="str">
        <f t="shared" si="5"/>
        <v/>
      </c>
      <c r="AR11" s="6" t="str">
        <f t="shared" si="6"/>
        <v/>
      </c>
      <c r="AS11" s="6" t="str">
        <f t="shared" si="6"/>
        <v/>
      </c>
      <c r="AT11" s="6" t="str">
        <f t="shared" si="6"/>
        <v/>
      </c>
      <c r="AU11" s="6" t="str">
        <f t="shared" si="6"/>
        <v/>
      </c>
      <c r="AV11" s="6" t="str">
        <f t="shared" si="6"/>
        <v/>
      </c>
      <c r="AW11" s="6" t="str">
        <f t="shared" si="7"/>
        <v/>
      </c>
      <c r="AX11" s="6" t="str">
        <f t="shared" si="8"/>
        <v/>
      </c>
      <c r="AY11" s="6" t="str">
        <f t="shared" si="8"/>
        <v/>
      </c>
      <c r="AZ11" s="6" t="str">
        <f t="shared" si="8"/>
        <v/>
      </c>
      <c r="BA11" s="6" t="str">
        <f t="shared" si="8"/>
        <v/>
      </c>
      <c r="BB11" s="6" t="str">
        <f t="shared" si="8"/>
        <v/>
      </c>
      <c r="BC11" s="6" t="str">
        <f t="shared" si="9"/>
        <v/>
      </c>
      <c r="BD11" s="6" t="str">
        <f t="shared" si="10"/>
        <v>"CharacterType":2</v>
      </c>
      <c r="BE11" s="6" t="str">
        <f t="shared" si="10"/>
        <v>"CardId":50036</v>
      </c>
      <c r="BF11" s="6" t="str">
        <f t="shared" si="10"/>
        <v>"Point":3</v>
      </c>
      <c r="BG11" s="6" t="str">
        <f t="shared" si="10"/>
        <v>"AttrId":130060</v>
      </c>
      <c r="BH11" s="6" t="str">
        <f t="shared" si="10"/>
        <v/>
      </c>
      <c r="BI11" s="6" t="str">
        <f t="shared" si="11"/>
        <v>{"CharacterType":2,"CardId":50036,"Point":3,"AttrId":130060}</v>
      </c>
      <c r="BJ11" s="6" t="str">
        <f t="shared" si="12"/>
        <v/>
      </c>
      <c r="BK11" s="6" t="str">
        <f t="shared" si="12"/>
        <v/>
      </c>
      <c r="BL11" s="6" t="str">
        <f t="shared" si="12"/>
        <v/>
      </c>
      <c r="BM11" s="6" t="str">
        <f t="shared" si="12"/>
        <v/>
      </c>
      <c r="BN11" s="6" t="str">
        <f t="shared" si="12"/>
        <v/>
      </c>
      <c r="BO11" s="6" t="str">
        <f t="shared" si="13"/>
        <v/>
      </c>
    </row>
    <row r="12" spans="1:67" x14ac:dyDescent="0.15">
      <c r="A12" s="6" t="s">
        <v>59</v>
      </c>
      <c r="B12" s="6">
        <v>6</v>
      </c>
      <c r="D12" s="21">
        <v>5</v>
      </c>
      <c r="E12" s="21">
        <v>60</v>
      </c>
      <c r="G12" s="13">
        <f t="shared" si="14"/>
        <v>12</v>
      </c>
      <c r="H12" s="13">
        <f t="shared" si="15"/>
        <v>0</v>
      </c>
      <c r="I12" s="13">
        <v>6</v>
      </c>
      <c r="J12" s="13">
        <f t="shared" si="0"/>
        <v>70</v>
      </c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5">
        <v>2</v>
      </c>
      <c r="AA12" s="13">
        <f t="shared" si="16"/>
        <v>50036</v>
      </c>
      <c r="AB12" s="13">
        <v>3</v>
      </c>
      <c r="AC12" s="13">
        <f t="shared" si="1"/>
        <v>130070</v>
      </c>
      <c r="AD12" s="13"/>
      <c r="AE12" s="13"/>
      <c r="AF12" s="13"/>
      <c r="AG12" s="13"/>
      <c r="AH12" s="13"/>
      <c r="AI12" s="13"/>
      <c r="AJ12" s="6" t="str">
        <f t="shared" si="2"/>
        <v>{"FinalHpRate":11,"FinalAtkRate":-1}</v>
      </c>
      <c r="AK12" s="14" t="str">
        <f t="shared" si="3"/>
        <v>[{"CharacterType":2,"CardId":50036,"Point":3,"AttrId":130070}]</v>
      </c>
      <c r="AL12" s="6" t="str">
        <f t="shared" si="4"/>
        <v/>
      </c>
      <c r="AM12" s="6" t="str">
        <f t="shared" si="4"/>
        <v/>
      </c>
      <c r="AN12" s="6" t="str">
        <f t="shared" si="4"/>
        <v/>
      </c>
      <c r="AO12" s="6" t="str">
        <f t="shared" si="4"/>
        <v/>
      </c>
      <c r="AP12" s="6" t="str">
        <f t="shared" si="4"/>
        <v/>
      </c>
      <c r="AQ12" s="6" t="str">
        <f t="shared" si="5"/>
        <v/>
      </c>
      <c r="AR12" s="6" t="str">
        <f t="shared" si="6"/>
        <v/>
      </c>
      <c r="AS12" s="6" t="str">
        <f t="shared" si="6"/>
        <v/>
      </c>
      <c r="AT12" s="6" t="str">
        <f t="shared" si="6"/>
        <v/>
      </c>
      <c r="AU12" s="6" t="str">
        <f t="shared" si="6"/>
        <v/>
      </c>
      <c r="AV12" s="6" t="str">
        <f t="shared" si="6"/>
        <v/>
      </c>
      <c r="AW12" s="6" t="str">
        <f t="shared" si="7"/>
        <v/>
      </c>
      <c r="AX12" s="6" t="str">
        <f t="shared" si="8"/>
        <v/>
      </c>
      <c r="AY12" s="6" t="str">
        <f t="shared" si="8"/>
        <v/>
      </c>
      <c r="AZ12" s="6" t="str">
        <f t="shared" si="8"/>
        <v/>
      </c>
      <c r="BA12" s="6" t="str">
        <f t="shared" si="8"/>
        <v/>
      </c>
      <c r="BB12" s="6" t="str">
        <f t="shared" si="8"/>
        <v/>
      </c>
      <c r="BC12" s="6" t="str">
        <f t="shared" si="9"/>
        <v/>
      </c>
      <c r="BD12" s="6" t="str">
        <f t="shared" si="10"/>
        <v>"CharacterType":2</v>
      </c>
      <c r="BE12" s="6" t="str">
        <f t="shared" si="10"/>
        <v>"CardId":50036</v>
      </c>
      <c r="BF12" s="6" t="str">
        <f t="shared" si="10"/>
        <v>"Point":3</v>
      </c>
      <c r="BG12" s="6" t="str">
        <f t="shared" si="10"/>
        <v>"AttrId":130070</v>
      </c>
      <c r="BH12" s="6" t="str">
        <f t="shared" si="10"/>
        <v/>
      </c>
      <c r="BI12" s="6" t="str">
        <f t="shared" si="11"/>
        <v>{"CharacterType":2,"CardId":50036,"Point":3,"AttrId":130070}</v>
      </c>
      <c r="BJ12" s="6" t="str">
        <f t="shared" si="12"/>
        <v/>
      </c>
      <c r="BK12" s="6" t="str">
        <f t="shared" si="12"/>
        <v/>
      </c>
      <c r="BL12" s="6" t="str">
        <f t="shared" si="12"/>
        <v/>
      </c>
      <c r="BM12" s="6" t="str">
        <f t="shared" si="12"/>
        <v/>
      </c>
      <c r="BN12" s="6" t="str">
        <f t="shared" si="12"/>
        <v/>
      </c>
      <c r="BO12" s="6" t="str">
        <f t="shared" si="13"/>
        <v/>
      </c>
    </row>
    <row r="13" spans="1:67" x14ac:dyDescent="0.15">
      <c r="A13" s="6" t="s">
        <v>60</v>
      </c>
      <c r="B13" s="6">
        <v>7</v>
      </c>
      <c r="D13" s="21">
        <v>6</v>
      </c>
      <c r="E13" s="21">
        <v>70</v>
      </c>
      <c r="G13" s="13">
        <f t="shared" si="14"/>
        <v>12</v>
      </c>
      <c r="H13" s="13">
        <f t="shared" si="15"/>
        <v>0</v>
      </c>
      <c r="I13" s="13">
        <v>7</v>
      </c>
      <c r="J13" s="13">
        <f t="shared" si="0"/>
        <v>80</v>
      </c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5">
        <v>2</v>
      </c>
      <c r="AA13" s="13">
        <f t="shared" si="16"/>
        <v>50036</v>
      </c>
      <c r="AB13" s="13">
        <v>3</v>
      </c>
      <c r="AC13" s="13">
        <f t="shared" si="1"/>
        <v>130080</v>
      </c>
      <c r="AD13" s="13"/>
      <c r="AE13" s="13"/>
      <c r="AF13" s="13"/>
      <c r="AG13" s="13"/>
      <c r="AH13" s="13"/>
      <c r="AI13" s="13"/>
      <c r="AJ13" s="6" t="str">
        <f t="shared" si="2"/>
        <v>{"FinalHpRate":11,"FinalAtkRate":-1}</v>
      </c>
      <c r="AK13" s="14" t="str">
        <f t="shared" si="3"/>
        <v>[{"CharacterType":2,"CardId":50036,"Point":3,"AttrId":130080}]</v>
      </c>
      <c r="AL13" s="6" t="str">
        <f t="shared" si="4"/>
        <v/>
      </c>
      <c r="AM13" s="6" t="str">
        <f t="shared" si="4"/>
        <v/>
      </c>
      <c r="AN13" s="6" t="str">
        <f t="shared" si="4"/>
        <v/>
      </c>
      <c r="AO13" s="6" t="str">
        <f t="shared" si="4"/>
        <v/>
      </c>
      <c r="AP13" s="6" t="str">
        <f t="shared" si="4"/>
        <v/>
      </c>
      <c r="AQ13" s="6" t="str">
        <f t="shared" si="5"/>
        <v/>
      </c>
      <c r="AR13" s="6" t="str">
        <f t="shared" si="6"/>
        <v/>
      </c>
      <c r="AS13" s="6" t="str">
        <f t="shared" si="6"/>
        <v/>
      </c>
      <c r="AT13" s="6" t="str">
        <f t="shared" si="6"/>
        <v/>
      </c>
      <c r="AU13" s="6" t="str">
        <f t="shared" si="6"/>
        <v/>
      </c>
      <c r="AV13" s="6" t="str">
        <f t="shared" si="6"/>
        <v/>
      </c>
      <c r="AW13" s="6" t="str">
        <f t="shared" si="7"/>
        <v/>
      </c>
      <c r="AX13" s="6" t="str">
        <f t="shared" si="8"/>
        <v/>
      </c>
      <c r="AY13" s="6" t="str">
        <f t="shared" si="8"/>
        <v/>
      </c>
      <c r="AZ13" s="6" t="str">
        <f t="shared" si="8"/>
        <v/>
      </c>
      <c r="BA13" s="6" t="str">
        <f t="shared" si="8"/>
        <v/>
      </c>
      <c r="BB13" s="6" t="str">
        <f t="shared" si="8"/>
        <v/>
      </c>
      <c r="BC13" s="6" t="str">
        <f t="shared" si="9"/>
        <v/>
      </c>
      <c r="BD13" s="6" t="str">
        <f t="shared" si="10"/>
        <v>"CharacterType":2</v>
      </c>
      <c r="BE13" s="6" t="str">
        <f t="shared" si="10"/>
        <v>"CardId":50036</v>
      </c>
      <c r="BF13" s="6" t="str">
        <f t="shared" si="10"/>
        <v>"Point":3</v>
      </c>
      <c r="BG13" s="6" t="str">
        <f t="shared" si="10"/>
        <v>"AttrId":130080</v>
      </c>
      <c r="BH13" s="6" t="str">
        <f t="shared" si="10"/>
        <v/>
      </c>
      <c r="BI13" s="6" t="str">
        <f t="shared" si="11"/>
        <v>{"CharacterType":2,"CardId":50036,"Point":3,"AttrId":130080}</v>
      </c>
      <c r="BJ13" s="6" t="str">
        <f t="shared" si="12"/>
        <v/>
      </c>
      <c r="BK13" s="6" t="str">
        <f t="shared" si="12"/>
        <v/>
      </c>
      <c r="BL13" s="6" t="str">
        <f t="shared" si="12"/>
        <v/>
      </c>
      <c r="BM13" s="6" t="str">
        <f t="shared" si="12"/>
        <v/>
      </c>
      <c r="BN13" s="6" t="str">
        <f t="shared" si="12"/>
        <v/>
      </c>
      <c r="BO13" s="6" t="str">
        <f t="shared" si="13"/>
        <v/>
      </c>
    </row>
    <row r="14" spans="1:67" x14ac:dyDescent="0.15">
      <c r="A14" s="6" t="s">
        <v>61</v>
      </c>
      <c r="B14" s="6">
        <v>8</v>
      </c>
      <c r="D14" s="21">
        <v>7</v>
      </c>
      <c r="E14" s="21">
        <v>80</v>
      </c>
      <c r="G14" s="13">
        <f t="shared" si="14"/>
        <v>12</v>
      </c>
      <c r="H14" s="13">
        <f t="shared" si="15"/>
        <v>0</v>
      </c>
      <c r="I14" s="13">
        <v>8</v>
      </c>
      <c r="J14" s="13">
        <f t="shared" si="0"/>
        <v>90</v>
      </c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5">
        <v>2</v>
      </c>
      <c r="AA14" s="13">
        <f t="shared" si="16"/>
        <v>50036</v>
      </c>
      <c r="AB14" s="13">
        <v>3</v>
      </c>
      <c r="AC14" s="13">
        <f t="shared" si="1"/>
        <v>130090</v>
      </c>
      <c r="AD14" s="13"/>
      <c r="AE14" s="13"/>
      <c r="AF14" s="13"/>
      <c r="AG14" s="13"/>
      <c r="AH14" s="13"/>
      <c r="AI14" s="13"/>
      <c r="AJ14" s="6" t="str">
        <f t="shared" si="2"/>
        <v>{"FinalHpRate":11,"FinalAtkRate":-1}</v>
      </c>
      <c r="AK14" s="14" t="str">
        <f t="shared" si="3"/>
        <v>[{"CharacterType":2,"CardId":50036,"Point":3,"AttrId":130090}]</v>
      </c>
      <c r="AL14" s="6" t="str">
        <f t="shared" si="4"/>
        <v/>
      </c>
      <c r="AM14" s="6" t="str">
        <f t="shared" si="4"/>
        <v/>
      </c>
      <c r="AN14" s="6" t="str">
        <f t="shared" si="4"/>
        <v/>
      </c>
      <c r="AO14" s="6" t="str">
        <f t="shared" si="4"/>
        <v/>
      </c>
      <c r="AP14" s="6" t="str">
        <f t="shared" si="4"/>
        <v/>
      </c>
      <c r="AQ14" s="6" t="str">
        <f t="shared" si="5"/>
        <v/>
      </c>
      <c r="AR14" s="6" t="str">
        <f t="shared" si="6"/>
        <v/>
      </c>
      <c r="AS14" s="6" t="str">
        <f t="shared" si="6"/>
        <v/>
      </c>
      <c r="AT14" s="6" t="str">
        <f t="shared" si="6"/>
        <v/>
      </c>
      <c r="AU14" s="6" t="str">
        <f t="shared" si="6"/>
        <v/>
      </c>
      <c r="AV14" s="6" t="str">
        <f t="shared" si="6"/>
        <v/>
      </c>
      <c r="AW14" s="6" t="str">
        <f t="shared" si="7"/>
        <v/>
      </c>
      <c r="AX14" s="6" t="str">
        <f t="shared" si="8"/>
        <v/>
      </c>
      <c r="AY14" s="6" t="str">
        <f t="shared" si="8"/>
        <v/>
      </c>
      <c r="AZ14" s="6" t="str">
        <f t="shared" si="8"/>
        <v/>
      </c>
      <c r="BA14" s="6" t="str">
        <f t="shared" si="8"/>
        <v/>
      </c>
      <c r="BB14" s="6" t="str">
        <f t="shared" si="8"/>
        <v/>
      </c>
      <c r="BC14" s="6" t="str">
        <f t="shared" si="9"/>
        <v/>
      </c>
      <c r="BD14" s="6" t="str">
        <f t="shared" si="10"/>
        <v>"CharacterType":2</v>
      </c>
      <c r="BE14" s="6" t="str">
        <f t="shared" si="10"/>
        <v>"CardId":50036</v>
      </c>
      <c r="BF14" s="6" t="str">
        <f t="shared" si="10"/>
        <v>"Point":3</v>
      </c>
      <c r="BG14" s="6" t="str">
        <f t="shared" si="10"/>
        <v>"AttrId":130090</v>
      </c>
      <c r="BH14" s="6" t="str">
        <f t="shared" si="10"/>
        <v/>
      </c>
      <c r="BI14" s="6" t="str">
        <f t="shared" si="11"/>
        <v>{"CharacterType":2,"CardId":50036,"Point":3,"AttrId":130090}</v>
      </c>
      <c r="BJ14" s="6" t="str">
        <f t="shared" si="12"/>
        <v/>
      </c>
      <c r="BK14" s="6" t="str">
        <f t="shared" si="12"/>
        <v/>
      </c>
      <c r="BL14" s="6" t="str">
        <f t="shared" si="12"/>
        <v/>
      </c>
      <c r="BM14" s="6" t="str">
        <f t="shared" si="12"/>
        <v/>
      </c>
      <c r="BN14" s="6" t="str">
        <f t="shared" si="12"/>
        <v/>
      </c>
      <c r="BO14" s="6" t="str">
        <f t="shared" si="13"/>
        <v/>
      </c>
    </row>
    <row r="15" spans="1:67" x14ac:dyDescent="0.15">
      <c r="A15" s="6" t="s">
        <v>62</v>
      </c>
      <c r="B15" s="6">
        <v>9</v>
      </c>
      <c r="D15" s="21">
        <v>8</v>
      </c>
      <c r="E15" s="21">
        <v>90</v>
      </c>
      <c r="G15" s="13">
        <f t="shared" si="14"/>
        <v>12</v>
      </c>
      <c r="H15" s="13">
        <f t="shared" si="15"/>
        <v>0</v>
      </c>
      <c r="I15" s="13">
        <v>9</v>
      </c>
      <c r="J15" s="13">
        <f t="shared" si="0"/>
        <v>95</v>
      </c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5">
        <v>2</v>
      </c>
      <c r="AA15" s="13">
        <f t="shared" si="16"/>
        <v>50036</v>
      </c>
      <c r="AB15" s="13">
        <v>3</v>
      </c>
      <c r="AC15" s="13">
        <f t="shared" si="1"/>
        <v>130095</v>
      </c>
      <c r="AD15" s="13"/>
      <c r="AE15" s="13"/>
      <c r="AF15" s="13"/>
      <c r="AG15" s="13"/>
      <c r="AH15" s="13"/>
      <c r="AI15" s="13"/>
      <c r="AJ15" s="6" t="str">
        <f t="shared" si="2"/>
        <v>{"FinalHpRate":11,"FinalAtkRate":-1}</v>
      </c>
      <c r="AK15" s="14" t="str">
        <f t="shared" si="3"/>
        <v>[{"CharacterType":2,"CardId":50036,"Point":3,"AttrId":130095}]</v>
      </c>
      <c r="AL15" s="6" t="str">
        <f t="shared" si="4"/>
        <v/>
      </c>
      <c r="AM15" s="6" t="str">
        <f t="shared" si="4"/>
        <v/>
      </c>
      <c r="AN15" s="6" t="str">
        <f t="shared" si="4"/>
        <v/>
      </c>
      <c r="AO15" s="6" t="str">
        <f t="shared" si="4"/>
        <v/>
      </c>
      <c r="AP15" s="6" t="str">
        <f t="shared" si="4"/>
        <v/>
      </c>
      <c r="AQ15" s="6" t="str">
        <f t="shared" si="5"/>
        <v/>
      </c>
      <c r="AR15" s="6" t="str">
        <f t="shared" si="6"/>
        <v/>
      </c>
      <c r="AS15" s="6" t="str">
        <f t="shared" si="6"/>
        <v/>
      </c>
      <c r="AT15" s="6" t="str">
        <f t="shared" si="6"/>
        <v/>
      </c>
      <c r="AU15" s="6" t="str">
        <f t="shared" si="6"/>
        <v/>
      </c>
      <c r="AV15" s="6" t="str">
        <f t="shared" si="6"/>
        <v/>
      </c>
      <c r="AW15" s="6" t="str">
        <f t="shared" si="7"/>
        <v/>
      </c>
      <c r="AX15" s="6" t="str">
        <f t="shared" si="8"/>
        <v/>
      </c>
      <c r="AY15" s="6" t="str">
        <f t="shared" si="8"/>
        <v/>
      </c>
      <c r="AZ15" s="6" t="str">
        <f t="shared" si="8"/>
        <v/>
      </c>
      <c r="BA15" s="6" t="str">
        <f t="shared" si="8"/>
        <v/>
      </c>
      <c r="BB15" s="6" t="str">
        <f t="shared" si="8"/>
        <v/>
      </c>
      <c r="BC15" s="6" t="str">
        <f t="shared" si="9"/>
        <v/>
      </c>
      <c r="BD15" s="6" t="str">
        <f t="shared" si="10"/>
        <v>"CharacterType":2</v>
      </c>
      <c r="BE15" s="6" t="str">
        <f t="shared" si="10"/>
        <v>"CardId":50036</v>
      </c>
      <c r="BF15" s="6" t="str">
        <f t="shared" si="10"/>
        <v>"Point":3</v>
      </c>
      <c r="BG15" s="6" t="str">
        <f t="shared" si="10"/>
        <v>"AttrId":130095</v>
      </c>
      <c r="BH15" s="6" t="str">
        <f t="shared" si="10"/>
        <v/>
      </c>
      <c r="BI15" s="6" t="str">
        <f t="shared" si="11"/>
        <v>{"CharacterType":2,"CardId":50036,"Point":3,"AttrId":130095}</v>
      </c>
      <c r="BJ15" s="6" t="str">
        <f t="shared" si="12"/>
        <v/>
      </c>
      <c r="BK15" s="6" t="str">
        <f t="shared" si="12"/>
        <v/>
      </c>
      <c r="BL15" s="6" t="str">
        <f t="shared" si="12"/>
        <v/>
      </c>
      <c r="BM15" s="6" t="str">
        <f t="shared" si="12"/>
        <v/>
      </c>
      <c r="BN15" s="6" t="str">
        <f t="shared" si="12"/>
        <v/>
      </c>
      <c r="BO15" s="6" t="str">
        <f t="shared" si="13"/>
        <v/>
      </c>
    </row>
    <row r="16" spans="1:67" x14ac:dyDescent="0.15">
      <c r="A16" s="6" t="s">
        <v>63</v>
      </c>
      <c r="B16" s="6">
        <v>10</v>
      </c>
      <c r="D16" s="21">
        <v>9</v>
      </c>
      <c r="E16" s="21">
        <v>95</v>
      </c>
      <c r="G16" s="13">
        <f t="shared" si="14"/>
        <v>12</v>
      </c>
      <c r="H16" s="13">
        <f t="shared" si="15"/>
        <v>0</v>
      </c>
      <c r="I16" s="13">
        <v>10</v>
      </c>
      <c r="J16" s="13">
        <f t="shared" si="0"/>
        <v>100</v>
      </c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5">
        <v>2</v>
      </c>
      <c r="AA16" s="13">
        <f t="shared" si="16"/>
        <v>50036</v>
      </c>
      <c r="AB16" s="13">
        <v>3</v>
      </c>
      <c r="AC16" s="13">
        <f t="shared" si="1"/>
        <v>130100</v>
      </c>
      <c r="AD16" s="13"/>
      <c r="AE16" s="13"/>
      <c r="AF16" s="13"/>
      <c r="AG16" s="13"/>
      <c r="AH16" s="13"/>
      <c r="AI16" s="13"/>
      <c r="AJ16" s="6" t="str">
        <f t="shared" si="2"/>
        <v>{"FinalHpRate":11,"FinalAtkRate":-1}</v>
      </c>
      <c r="AK16" s="14" t="str">
        <f t="shared" si="3"/>
        <v>[{"CharacterType":2,"CardId":50036,"Point":3,"AttrId":130100}]</v>
      </c>
      <c r="AL16" s="6" t="str">
        <f t="shared" si="4"/>
        <v/>
      </c>
      <c r="AM16" s="6" t="str">
        <f t="shared" si="4"/>
        <v/>
      </c>
      <c r="AN16" s="6" t="str">
        <f t="shared" si="4"/>
        <v/>
      </c>
      <c r="AO16" s="6" t="str">
        <f t="shared" si="4"/>
        <v/>
      </c>
      <c r="AP16" s="6" t="str">
        <f t="shared" si="4"/>
        <v/>
      </c>
      <c r="AQ16" s="6" t="str">
        <f t="shared" si="5"/>
        <v/>
      </c>
      <c r="AR16" s="6" t="str">
        <f t="shared" si="6"/>
        <v/>
      </c>
      <c r="AS16" s="6" t="str">
        <f t="shared" si="6"/>
        <v/>
      </c>
      <c r="AT16" s="6" t="str">
        <f t="shared" si="6"/>
        <v/>
      </c>
      <c r="AU16" s="6" t="str">
        <f t="shared" si="6"/>
        <v/>
      </c>
      <c r="AV16" s="6" t="str">
        <f t="shared" si="6"/>
        <v/>
      </c>
      <c r="AW16" s="6" t="str">
        <f t="shared" si="7"/>
        <v/>
      </c>
      <c r="AX16" s="6" t="str">
        <f t="shared" si="8"/>
        <v/>
      </c>
      <c r="AY16" s="6" t="str">
        <f t="shared" si="8"/>
        <v/>
      </c>
      <c r="AZ16" s="6" t="str">
        <f t="shared" si="8"/>
        <v/>
      </c>
      <c r="BA16" s="6" t="str">
        <f t="shared" si="8"/>
        <v/>
      </c>
      <c r="BB16" s="6" t="str">
        <f t="shared" si="8"/>
        <v/>
      </c>
      <c r="BC16" s="6" t="str">
        <f t="shared" si="9"/>
        <v/>
      </c>
      <c r="BD16" s="6" t="str">
        <f t="shared" si="10"/>
        <v>"CharacterType":2</v>
      </c>
      <c r="BE16" s="6" t="str">
        <f t="shared" si="10"/>
        <v>"CardId":50036</v>
      </c>
      <c r="BF16" s="6" t="str">
        <f t="shared" si="10"/>
        <v>"Point":3</v>
      </c>
      <c r="BG16" s="6" t="str">
        <f t="shared" si="10"/>
        <v>"AttrId":130100</v>
      </c>
      <c r="BH16" s="6" t="str">
        <f t="shared" si="10"/>
        <v/>
      </c>
      <c r="BI16" s="6" t="str">
        <f t="shared" si="11"/>
        <v>{"CharacterType":2,"CardId":50036,"Point":3,"AttrId":130100}</v>
      </c>
      <c r="BJ16" s="6" t="str">
        <f t="shared" si="12"/>
        <v/>
      </c>
      <c r="BK16" s="6" t="str">
        <f t="shared" si="12"/>
        <v/>
      </c>
      <c r="BL16" s="6" t="str">
        <f t="shared" si="12"/>
        <v/>
      </c>
      <c r="BM16" s="6" t="str">
        <f t="shared" si="12"/>
        <v/>
      </c>
      <c r="BN16" s="6" t="str">
        <f t="shared" si="12"/>
        <v/>
      </c>
      <c r="BO16" s="6" t="str">
        <f t="shared" si="13"/>
        <v/>
      </c>
    </row>
    <row r="17" spans="1:67" x14ac:dyDescent="0.15">
      <c r="A17" s="6" t="s">
        <v>64</v>
      </c>
      <c r="B17" s="6">
        <v>11</v>
      </c>
      <c r="D17" s="21">
        <v>10</v>
      </c>
      <c r="E17" s="21">
        <v>100</v>
      </c>
      <c r="G17" s="13">
        <f t="shared" si="14"/>
        <v>12</v>
      </c>
      <c r="H17" s="13">
        <f t="shared" si="15"/>
        <v>0</v>
      </c>
      <c r="I17" s="13">
        <v>11</v>
      </c>
      <c r="J17" s="13">
        <f t="shared" si="0"/>
        <v>105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5">
        <v>2</v>
      </c>
      <c r="AA17" s="13">
        <f t="shared" si="16"/>
        <v>50036</v>
      </c>
      <c r="AB17" s="13">
        <v>3</v>
      </c>
      <c r="AC17" s="13">
        <f t="shared" si="1"/>
        <v>130105</v>
      </c>
      <c r="AD17" s="13"/>
      <c r="AE17" s="13"/>
      <c r="AF17" s="13"/>
      <c r="AG17" s="13"/>
      <c r="AH17" s="13"/>
      <c r="AI17" s="13"/>
      <c r="AJ17" s="6" t="str">
        <f t="shared" si="2"/>
        <v>{"FinalHpRate":11,"FinalAtkRate":-1}</v>
      </c>
      <c r="AK17" s="14" t="str">
        <f t="shared" si="3"/>
        <v>[{"CharacterType":2,"CardId":50036,"Point":3,"AttrId":130105}]</v>
      </c>
      <c r="AL17" s="6" t="str">
        <f t="shared" si="4"/>
        <v/>
      </c>
      <c r="AM17" s="6" t="str">
        <f t="shared" si="4"/>
        <v/>
      </c>
      <c r="AN17" s="6" t="str">
        <f t="shared" si="4"/>
        <v/>
      </c>
      <c r="AO17" s="6" t="str">
        <f t="shared" si="4"/>
        <v/>
      </c>
      <c r="AP17" s="6" t="str">
        <f t="shared" si="4"/>
        <v/>
      </c>
      <c r="AQ17" s="6" t="str">
        <f t="shared" si="5"/>
        <v/>
      </c>
      <c r="AR17" s="6" t="str">
        <f t="shared" si="6"/>
        <v/>
      </c>
      <c r="AS17" s="6" t="str">
        <f t="shared" si="6"/>
        <v/>
      </c>
      <c r="AT17" s="6" t="str">
        <f t="shared" si="6"/>
        <v/>
      </c>
      <c r="AU17" s="6" t="str">
        <f t="shared" si="6"/>
        <v/>
      </c>
      <c r="AV17" s="6" t="str">
        <f t="shared" si="6"/>
        <v/>
      </c>
      <c r="AW17" s="6" t="str">
        <f t="shared" si="7"/>
        <v/>
      </c>
      <c r="AX17" s="6" t="str">
        <f t="shared" si="8"/>
        <v/>
      </c>
      <c r="AY17" s="6" t="str">
        <f t="shared" si="8"/>
        <v/>
      </c>
      <c r="AZ17" s="6" t="str">
        <f t="shared" si="8"/>
        <v/>
      </c>
      <c r="BA17" s="6" t="str">
        <f t="shared" si="8"/>
        <v/>
      </c>
      <c r="BB17" s="6" t="str">
        <f t="shared" si="8"/>
        <v/>
      </c>
      <c r="BC17" s="6" t="str">
        <f t="shared" si="9"/>
        <v/>
      </c>
      <c r="BD17" s="6" t="str">
        <f t="shared" si="10"/>
        <v>"CharacterType":2</v>
      </c>
      <c r="BE17" s="6" t="str">
        <f t="shared" si="10"/>
        <v>"CardId":50036</v>
      </c>
      <c r="BF17" s="6" t="str">
        <f t="shared" si="10"/>
        <v>"Point":3</v>
      </c>
      <c r="BG17" s="6" t="str">
        <f t="shared" si="10"/>
        <v>"AttrId":130105</v>
      </c>
      <c r="BH17" s="6" t="str">
        <f t="shared" si="10"/>
        <v/>
      </c>
      <c r="BI17" s="6" t="str">
        <f t="shared" si="11"/>
        <v>{"CharacterType":2,"CardId":50036,"Point":3,"AttrId":130105}</v>
      </c>
      <c r="BJ17" s="6" t="str">
        <f t="shared" si="12"/>
        <v/>
      </c>
      <c r="BK17" s="6" t="str">
        <f t="shared" si="12"/>
        <v/>
      </c>
      <c r="BL17" s="6" t="str">
        <f t="shared" si="12"/>
        <v/>
      </c>
      <c r="BM17" s="6" t="str">
        <f t="shared" si="12"/>
        <v/>
      </c>
      <c r="BN17" s="6" t="str">
        <f t="shared" si="12"/>
        <v/>
      </c>
      <c r="BO17" s="6" t="str">
        <f t="shared" si="13"/>
        <v/>
      </c>
    </row>
    <row r="18" spans="1:67" x14ac:dyDescent="0.15">
      <c r="A18" s="6" t="s">
        <v>65</v>
      </c>
      <c r="B18" s="6">
        <v>12</v>
      </c>
      <c r="D18" s="21">
        <v>11</v>
      </c>
      <c r="E18" s="21">
        <v>105</v>
      </c>
      <c r="G18" s="13">
        <f t="shared" si="14"/>
        <v>12</v>
      </c>
      <c r="H18" s="13">
        <f t="shared" si="15"/>
        <v>0</v>
      </c>
      <c r="I18" s="16">
        <v>12</v>
      </c>
      <c r="J18" s="13">
        <f t="shared" si="0"/>
        <v>110</v>
      </c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5">
        <v>2</v>
      </c>
      <c r="AA18" s="13">
        <f t="shared" si="16"/>
        <v>50036</v>
      </c>
      <c r="AB18" s="13">
        <v>3</v>
      </c>
      <c r="AC18" s="13">
        <f t="shared" ref="AC18:AC42" si="17">10^5+AC$4*10^4+$J18</f>
        <v>130110</v>
      </c>
      <c r="AD18" s="13"/>
      <c r="AE18" s="13"/>
      <c r="AF18" s="13"/>
      <c r="AG18" s="13"/>
      <c r="AH18" s="13"/>
      <c r="AI18" s="13"/>
      <c r="AJ18" s="6" t="str">
        <f t="shared" si="2"/>
        <v>{"FinalHpRate":11,"FinalAtkRate":-1}</v>
      </c>
      <c r="AK18" s="14" t="str">
        <f t="shared" si="3"/>
        <v>[{"CharacterType":2,"CardId":50036,"Point":3,"AttrId":130110}]</v>
      </c>
      <c r="AL18" s="6" t="str">
        <f t="shared" si="4"/>
        <v/>
      </c>
      <c r="AM18" s="6" t="str">
        <f t="shared" si="4"/>
        <v/>
      </c>
      <c r="AN18" s="6" t="str">
        <f t="shared" si="4"/>
        <v/>
      </c>
      <c r="AO18" s="6" t="str">
        <f t="shared" si="4"/>
        <v/>
      </c>
      <c r="AP18" s="6" t="str">
        <f t="shared" si="4"/>
        <v/>
      </c>
      <c r="AQ18" s="6" t="str">
        <f t="shared" si="5"/>
        <v/>
      </c>
      <c r="AR18" s="6" t="str">
        <f t="shared" si="6"/>
        <v/>
      </c>
      <c r="AS18" s="6" t="str">
        <f t="shared" si="6"/>
        <v/>
      </c>
      <c r="AT18" s="6" t="str">
        <f t="shared" si="6"/>
        <v/>
      </c>
      <c r="AU18" s="6" t="str">
        <f t="shared" si="6"/>
        <v/>
      </c>
      <c r="AV18" s="6" t="str">
        <f t="shared" si="6"/>
        <v/>
      </c>
      <c r="AW18" s="6" t="str">
        <f t="shared" si="7"/>
        <v/>
      </c>
      <c r="AX18" s="6" t="str">
        <f t="shared" si="8"/>
        <v/>
      </c>
      <c r="AY18" s="6" t="str">
        <f t="shared" si="8"/>
        <v/>
      </c>
      <c r="AZ18" s="6" t="str">
        <f t="shared" si="8"/>
        <v/>
      </c>
      <c r="BA18" s="6" t="str">
        <f t="shared" si="8"/>
        <v/>
      </c>
      <c r="BB18" s="6" t="str">
        <f t="shared" si="8"/>
        <v/>
      </c>
      <c r="BC18" s="6" t="str">
        <f t="shared" si="9"/>
        <v/>
      </c>
      <c r="BD18" s="6" t="str">
        <f t="shared" si="10"/>
        <v>"CharacterType":2</v>
      </c>
      <c r="BE18" s="6" t="str">
        <f t="shared" si="10"/>
        <v>"CardId":50036</v>
      </c>
      <c r="BF18" s="6" t="str">
        <f t="shared" si="10"/>
        <v>"Point":3</v>
      </c>
      <c r="BG18" s="6" t="str">
        <f t="shared" si="10"/>
        <v>"AttrId":130110</v>
      </c>
      <c r="BH18" s="6" t="str">
        <f t="shared" si="10"/>
        <v/>
      </c>
      <c r="BI18" s="6" t="str">
        <f t="shared" si="11"/>
        <v>{"CharacterType":2,"CardId":50036,"Point":3,"AttrId":130110}</v>
      </c>
      <c r="BJ18" s="6" t="str">
        <f t="shared" si="12"/>
        <v/>
      </c>
      <c r="BK18" s="6" t="str">
        <f t="shared" si="12"/>
        <v/>
      </c>
      <c r="BL18" s="6" t="str">
        <f t="shared" si="12"/>
        <v/>
      </c>
      <c r="BM18" s="6" t="str">
        <f t="shared" si="12"/>
        <v/>
      </c>
      <c r="BN18" s="6" t="str">
        <f t="shared" si="12"/>
        <v/>
      </c>
      <c r="BO18" s="6" t="str">
        <f t="shared" si="13"/>
        <v/>
      </c>
    </row>
    <row r="19" spans="1:67" x14ac:dyDescent="0.15">
      <c r="D19" s="21">
        <v>12</v>
      </c>
      <c r="E19" s="21">
        <v>110</v>
      </c>
      <c r="G19" s="13">
        <f t="shared" si="14"/>
        <v>12</v>
      </c>
      <c r="H19" s="13">
        <f t="shared" si="15"/>
        <v>0</v>
      </c>
      <c r="I19" s="13">
        <v>13</v>
      </c>
      <c r="J19" s="13">
        <f t="shared" si="0"/>
        <v>115</v>
      </c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5">
        <v>2</v>
      </c>
      <c r="AA19" s="13">
        <f t="shared" si="16"/>
        <v>50036</v>
      </c>
      <c r="AB19" s="13">
        <v>3</v>
      </c>
      <c r="AC19" s="13">
        <f t="shared" si="1"/>
        <v>130115</v>
      </c>
      <c r="AD19" s="13"/>
      <c r="AE19" s="13"/>
      <c r="AF19" s="13"/>
      <c r="AG19" s="13"/>
      <c r="AH19" s="13"/>
      <c r="AI19" s="13"/>
      <c r="AJ19" s="6" t="str">
        <f t="shared" si="2"/>
        <v>{"FinalHpRate":11,"FinalAtkRate":-1}</v>
      </c>
      <c r="AK19" s="14" t="str">
        <f t="shared" si="3"/>
        <v>[{"CharacterType":2,"CardId":50036,"Point":3,"AttrId":130115}]</v>
      </c>
      <c r="AL19" s="6" t="str">
        <f t="shared" si="4"/>
        <v/>
      </c>
      <c r="AM19" s="6" t="str">
        <f t="shared" si="4"/>
        <v/>
      </c>
      <c r="AN19" s="6" t="str">
        <f t="shared" si="4"/>
        <v/>
      </c>
      <c r="AO19" s="6" t="str">
        <f t="shared" si="4"/>
        <v/>
      </c>
      <c r="AP19" s="6" t="str">
        <f t="shared" si="4"/>
        <v/>
      </c>
      <c r="AQ19" s="6" t="str">
        <f t="shared" si="5"/>
        <v/>
      </c>
      <c r="AR19" s="6" t="str">
        <f t="shared" si="6"/>
        <v/>
      </c>
      <c r="AS19" s="6" t="str">
        <f t="shared" si="6"/>
        <v/>
      </c>
      <c r="AT19" s="6" t="str">
        <f t="shared" si="6"/>
        <v/>
      </c>
      <c r="AU19" s="6" t="str">
        <f t="shared" si="6"/>
        <v/>
      </c>
      <c r="AV19" s="6" t="str">
        <f t="shared" si="6"/>
        <v/>
      </c>
      <c r="AW19" s="6" t="str">
        <f t="shared" si="7"/>
        <v/>
      </c>
      <c r="AX19" s="6" t="str">
        <f t="shared" si="8"/>
        <v/>
      </c>
      <c r="AY19" s="6" t="str">
        <f t="shared" si="8"/>
        <v/>
      </c>
      <c r="AZ19" s="6" t="str">
        <f t="shared" si="8"/>
        <v/>
      </c>
      <c r="BA19" s="6" t="str">
        <f t="shared" si="8"/>
        <v/>
      </c>
      <c r="BB19" s="6" t="str">
        <f t="shared" si="8"/>
        <v/>
      </c>
      <c r="BC19" s="6" t="str">
        <f t="shared" si="9"/>
        <v/>
      </c>
      <c r="BD19" s="6" t="str">
        <f t="shared" si="10"/>
        <v>"CharacterType":2</v>
      </c>
      <c r="BE19" s="6" t="str">
        <f t="shared" si="10"/>
        <v>"CardId":50036</v>
      </c>
      <c r="BF19" s="6" t="str">
        <f t="shared" si="10"/>
        <v>"Point":3</v>
      </c>
      <c r="BG19" s="6" t="str">
        <f t="shared" si="10"/>
        <v>"AttrId":130115</v>
      </c>
      <c r="BH19" s="6" t="str">
        <f t="shared" si="10"/>
        <v/>
      </c>
      <c r="BI19" s="6" t="str">
        <f t="shared" si="11"/>
        <v>{"CharacterType":2,"CardId":50036,"Point":3,"AttrId":130115}</v>
      </c>
      <c r="BJ19" s="6" t="str">
        <f t="shared" si="12"/>
        <v/>
      </c>
      <c r="BK19" s="6" t="str">
        <f t="shared" si="12"/>
        <v/>
      </c>
      <c r="BL19" s="6" t="str">
        <f t="shared" si="12"/>
        <v/>
      </c>
      <c r="BM19" s="6" t="str">
        <f t="shared" si="12"/>
        <v/>
      </c>
      <c r="BN19" s="6" t="str">
        <f t="shared" si="12"/>
        <v/>
      </c>
      <c r="BO19" s="6" t="str">
        <f t="shared" si="13"/>
        <v/>
      </c>
    </row>
    <row r="20" spans="1:67" x14ac:dyDescent="0.15">
      <c r="D20" s="21">
        <v>13</v>
      </c>
      <c r="E20" s="21">
        <v>115</v>
      </c>
      <c r="G20" s="13">
        <f t="shared" si="14"/>
        <v>12</v>
      </c>
      <c r="H20" s="13">
        <f t="shared" si="15"/>
        <v>0</v>
      </c>
      <c r="I20" s="13">
        <v>14</v>
      </c>
      <c r="J20" s="13">
        <f t="shared" si="0"/>
        <v>120</v>
      </c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5">
        <v>2</v>
      </c>
      <c r="AA20" s="13">
        <f t="shared" si="16"/>
        <v>50036</v>
      </c>
      <c r="AB20" s="13">
        <v>3</v>
      </c>
      <c r="AC20" s="13">
        <f t="shared" si="1"/>
        <v>130120</v>
      </c>
      <c r="AD20" s="13"/>
      <c r="AE20" s="13"/>
      <c r="AF20" s="13"/>
      <c r="AG20" s="13"/>
      <c r="AH20" s="13"/>
      <c r="AI20" s="13"/>
      <c r="AJ20" s="6" t="str">
        <f t="shared" si="2"/>
        <v>{"FinalHpRate":11,"FinalAtkRate":-1}</v>
      </c>
      <c r="AK20" s="14" t="str">
        <f t="shared" si="3"/>
        <v>[{"CharacterType":2,"CardId":50036,"Point":3,"AttrId":130120}]</v>
      </c>
      <c r="AL20" s="6" t="str">
        <f t="shared" si="4"/>
        <v/>
      </c>
      <c r="AM20" s="6" t="str">
        <f t="shared" si="4"/>
        <v/>
      </c>
      <c r="AN20" s="6" t="str">
        <f t="shared" si="4"/>
        <v/>
      </c>
      <c r="AO20" s="6" t="str">
        <f t="shared" si="4"/>
        <v/>
      </c>
      <c r="AP20" s="6" t="str">
        <f t="shared" si="4"/>
        <v/>
      </c>
      <c r="AQ20" s="6" t="str">
        <f t="shared" si="5"/>
        <v/>
      </c>
      <c r="AR20" s="6" t="str">
        <f t="shared" si="6"/>
        <v/>
      </c>
      <c r="AS20" s="6" t="str">
        <f t="shared" si="6"/>
        <v/>
      </c>
      <c r="AT20" s="6" t="str">
        <f t="shared" si="6"/>
        <v/>
      </c>
      <c r="AU20" s="6" t="str">
        <f t="shared" si="6"/>
        <v/>
      </c>
      <c r="AV20" s="6" t="str">
        <f t="shared" si="6"/>
        <v/>
      </c>
      <c r="AW20" s="6" t="str">
        <f t="shared" si="7"/>
        <v/>
      </c>
      <c r="AX20" s="6" t="str">
        <f t="shared" si="8"/>
        <v/>
      </c>
      <c r="AY20" s="6" t="str">
        <f t="shared" si="8"/>
        <v/>
      </c>
      <c r="AZ20" s="6" t="str">
        <f t="shared" si="8"/>
        <v/>
      </c>
      <c r="BA20" s="6" t="str">
        <f t="shared" si="8"/>
        <v/>
      </c>
      <c r="BB20" s="6" t="str">
        <f t="shared" si="8"/>
        <v/>
      </c>
      <c r="BC20" s="6" t="str">
        <f t="shared" si="9"/>
        <v/>
      </c>
      <c r="BD20" s="6" t="str">
        <f t="shared" si="10"/>
        <v>"CharacterType":2</v>
      </c>
      <c r="BE20" s="6" t="str">
        <f t="shared" si="10"/>
        <v>"CardId":50036</v>
      </c>
      <c r="BF20" s="6" t="str">
        <f t="shared" si="10"/>
        <v>"Point":3</v>
      </c>
      <c r="BG20" s="6" t="str">
        <f t="shared" si="10"/>
        <v>"AttrId":130120</v>
      </c>
      <c r="BH20" s="6" t="str">
        <f t="shared" si="10"/>
        <v/>
      </c>
      <c r="BI20" s="6" t="str">
        <f t="shared" si="11"/>
        <v>{"CharacterType":2,"CardId":50036,"Point":3,"AttrId":130120}</v>
      </c>
      <c r="BJ20" s="6" t="str">
        <f t="shared" si="12"/>
        <v/>
      </c>
      <c r="BK20" s="6" t="str">
        <f t="shared" si="12"/>
        <v/>
      </c>
      <c r="BL20" s="6" t="str">
        <f t="shared" si="12"/>
        <v/>
      </c>
      <c r="BM20" s="6" t="str">
        <f t="shared" si="12"/>
        <v/>
      </c>
      <c r="BN20" s="6" t="str">
        <f t="shared" si="12"/>
        <v/>
      </c>
      <c r="BO20" s="6" t="str">
        <f t="shared" si="13"/>
        <v/>
      </c>
    </row>
    <row r="21" spans="1:67" x14ac:dyDescent="0.15">
      <c r="D21" s="21">
        <v>14</v>
      </c>
      <c r="E21" s="21">
        <v>120</v>
      </c>
      <c r="G21" s="13">
        <f t="shared" si="14"/>
        <v>12</v>
      </c>
      <c r="H21" s="13">
        <f t="shared" si="15"/>
        <v>0</v>
      </c>
      <c r="I21" s="13">
        <v>15</v>
      </c>
      <c r="J21" s="13">
        <f t="shared" si="0"/>
        <v>127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5">
        <v>2</v>
      </c>
      <c r="AA21" s="13">
        <f t="shared" si="16"/>
        <v>50036</v>
      </c>
      <c r="AB21" s="13">
        <v>3</v>
      </c>
      <c r="AC21" s="13">
        <f t="shared" si="1"/>
        <v>130127</v>
      </c>
      <c r="AD21" s="13"/>
      <c r="AE21" s="13"/>
      <c r="AF21" s="13"/>
      <c r="AG21" s="13"/>
      <c r="AH21" s="13"/>
      <c r="AI21" s="13"/>
      <c r="AJ21" s="6" t="str">
        <f t="shared" si="2"/>
        <v>{"FinalHpRate":11,"FinalAtkRate":-1}</v>
      </c>
      <c r="AK21" s="14" t="str">
        <f t="shared" si="3"/>
        <v>[{"CharacterType":2,"CardId":50036,"Point":3,"AttrId":130127}]</v>
      </c>
      <c r="AL21" s="6" t="str">
        <f t="shared" si="4"/>
        <v/>
      </c>
      <c r="AM21" s="6" t="str">
        <f t="shared" si="4"/>
        <v/>
      </c>
      <c r="AN21" s="6" t="str">
        <f t="shared" si="4"/>
        <v/>
      </c>
      <c r="AO21" s="6" t="str">
        <f t="shared" si="4"/>
        <v/>
      </c>
      <c r="AP21" s="6" t="str">
        <f t="shared" si="4"/>
        <v/>
      </c>
      <c r="AQ21" s="6" t="str">
        <f t="shared" si="5"/>
        <v/>
      </c>
      <c r="AR21" s="6" t="str">
        <f t="shared" si="6"/>
        <v/>
      </c>
      <c r="AS21" s="6" t="str">
        <f t="shared" si="6"/>
        <v/>
      </c>
      <c r="AT21" s="6" t="str">
        <f t="shared" si="6"/>
        <v/>
      </c>
      <c r="AU21" s="6" t="str">
        <f t="shared" si="6"/>
        <v/>
      </c>
      <c r="AV21" s="6" t="str">
        <f t="shared" si="6"/>
        <v/>
      </c>
      <c r="AW21" s="6" t="str">
        <f t="shared" si="7"/>
        <v/>
      </c>
      <c r="AX21" s="6" t="str">
        <f t="shared" si="8"/>
        <v/>
      </c>
      <c r="AY21" s="6" t="str">
        <f t="shared" si="8"/>
        <v/>
      </c>
      <c r="AZ21" s="6" t="str">
        <f t="shared" si="8"/>
        <v/>
      </c>
      <c r="BA21" s="6" t="str">
        <f t="shared" si="8"/>
        <v/>
      </c>
      <c r="BB21" s="6" t="str">
        <f t="shared" si="8"/>
        <v/>
      </c>
      <c r="BC21" s="6" t="str">
        <f t="shared" si="9"/>
        <v/>
      </c>
      <c r="BD21" s="6" t="str">
        <f t="shared" si="10"/>
        <v>"CharacterType":2</v>
      </c>
      <c r="BE21" s="6" t="str">
        <f t="shared" si="10"/>
        <v>"CardId":50036</v>
      </c>
      <c r="BF21" s="6" t="str">
        <f t="shared" si="10"/>
        <v>"Point":3</v>
      </c>
      <c r="BG21" s="6" t="str">
        <f t="shared" si="10"/>
        <v>"AttrId":130127</v>
      </c>
      <c r="BH21" s="6" t="str">
        <f t="shared" si="10"/>
        <v/>
      </c>
      <c r="BI21" s="6" t="str">
        <f t="shared" si="11"/>
        <v>{"CharacterType":2,"CardId":50036,"Point":3,"AttrId":130127}</v>
      </c>
      <c r="BJ21" s="6" t="str">
        <f t="shared" si="12"/>
        <v/>
      </c>
      <c r="BK21" s="6" t="str">
        <f t="shared" si="12"/>
        <v/>
      </c>
      <c r="BL21" s="6" t="str">
        <f t="shared" si="12"/>
        <v/>
      </c>
      <c r="BM21" s="6" t="str">
        <f t="shared" si="12"/>
        <v/>
      </c>
      <c r="BN21" s="6" t="str">
        <f t="shared" si="12"/>
        <v/>
      </c>
      <c r="BO21" s="6" t="str">
        <f t="shared" si="13"/>
        <v/>
      </c>
    </row>
    <row r="22" spans="1:67" x14ac:dyDescent="0.15">
      <c r="D22" s="21">
        <v>15</v>
      </c>
      <c r="E22" s="21">
        <v>125</v>
      </c>
      <c r="G22" s="13">
        <f t="shared" si="14"/>
        <v>12</v>
      </c>
      <c r="H22" s="13">
        <f t="shared" si="15"/>
        <v>0</v>
      </c>
      <c r="I22" s="13">
        <v>16</v>
      </c>
      <c r="J22" s="13">
        <f t="shared" si="0"/>
        <v>130</v>
      </c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5">
        <v>2</v>
      </c>
      <c r="AA22" s="13">
        <f t="shared" si="16"/>
        <v>50036</v>
      </c>
      <c r="AB22" s="13">
        <v>3</v>
      </c>
      <c r="AC22" s="13">
        <f t="shared" si="1"/>
        <v>130130</v>
      </c>
      <c r="AD22" s="13"/>
      <c r="AE22" s="13"/>
      <c r="AF22" s="13"/>
      <c r="AG22" s="13"/>
      <c r="AH22" s="13"/>
      <c r="AI22" s="13"/>
      <c r="AJ22" s="6" t="str">
        <f t="shared" si="2"/>
        <v>{"FinalHpRate":11,"FinalAtkRate":-1}</v>
      </c>
      <c r="AK22" s="14" t="str">
        <f t="shared" si="3"/>
        <v>[{"CharacterType":2,"CardId":50036,"Point":3,"AttrId":130130}]</v>
      </c>
      <c r="AL22" s="6" t="str">
        <f t="shared" si="4"/>
        <v/>
      </c>
      <c r="AM22" s="6" t="str">
        <f t="shared" si="4"/>
        <v/>
      </c>
      <c r="AN22" s="6" t="str">
        <f t="shared" si="4"/>
        <v/>
      </c>
      <c r="AO22" s="6" t="str">
        <f t="shared" si="4"/>
        <v/>
      </c>
      <c r="AP22" s="6" t="str">
        <f t="shared" si="4"/>
        <v/>
      </c>
      <c r="AQ22" s="6" t="str">
        <f t="shared" si="5"/>
        <v/>
      </c>
      <c r="AR22" s="6" t="str">
        <f t="shared" si="6"/>
        <v/>
      </c>
      <c r="AS22" s="6" t="str">
        <f t="shared" si="6"/>
        <v/>
      </c>
      <c r="AT22" s="6" t="str">
        <f t="shared" si="6"/>
        <v/>
      </c>
      <c r="AU22" s="6" t="str">
        <f t="shared" si="6"/>
        <v/>
      </c>
      <c r="AV22" s="6" t="str">
        <f t="shared" si="6"/>
        <v/>
      </c>
      <c r="AW22" s="6" t="str">
        <f t="shared" si="7"/>
        <v/>
      </c>
      <c r="AX22" s="6" t="str">
        <f t="shared" si="8"/>
        <v/>
      </c>
      <c r="AY22" s="6" t="str">
        <f t="shared" si="8"/>
        <v/>
      </c>
      <c r="AZ22" s="6" t="str">
        <f t="shared" si="8"/>
        <v/>
      </c>
      <c r="BA22" s="6" t="str">
        <f t="shared" si="8"/>
        <v/>
      </c>
      <c r="BB22" s="6" t="str">
        <f t="shared" si="8"/>
        <v/>
      </c>
      <c r="BC22" s="6" t="str">
        <f t="shared" si="9"/>
        <v/>
      </c>
      <c r="BD22" s="6" t="str">
        <f t="shared" si="10"/>
        <v>"CharacterType":2</v>
      </c>
      <c r="BE22" s="6" t="str">
        <f t="shared" si="10"/>
        <v>"CardId":50036</v>
      </c>
      <c r="BF22" s="6" t="str">
        <f t="shared" si="10"/>
        <v>"Point":3</v>
      </c>
      <c r="BG22" s="6" t="str">
        <f t="shared" si="10"/>
        <v>"AttrId":130130</v>
      </c>
      <c r="BH22" s="6" t="str">
        <f t="shared" si="10"/>
        <v/>
      </c>
      <c r="BI22" s="6" t="str">
        <f t="shared" si="11"/>
        <v>{"CharacterType":2,"CardId":50036,"Point":3,"AttrId":130130}</v>
      </c>
      <c r="BJ22" s="6" t="str">
        <f t="shared" si="12"/>
        <v/>
      </c>
      <c r="BK22" s="6" t="str">
        <f t="shared" si="12"/>
        <v/>
      </c>
      <c r="BL22" s="6" t="str">
        <f t="shared" si="12"/>
        <v/>
      </c>
      <c r="BM22" s="6" t="str">
        <f t="shared" si="12"/>
        <v/>
      </c>
      <c r="BN22" s="6" t="str">
        <f t="shared" si="12"/>
        <v/>
      </c>
      <c r="BO22" s="6" t="str">
        <f t="shared" si="13"/>
        <v/>
      </c>
    </row>
    <row r="23" spans="1:67" x14ac:dyDescent="0.15">
      <c r="D23" s="21">
        <v>16</v>
      </c>
      <c r="E23" s="21">
        <v>130</v>
      </c>
      <c r="G23" s="13">
        <f t="shared" si="14"/>
        <v>12</v>
      </c>
      <c r="H23" s="13">
        <f t="shared" si="15"/>
        <v>0</v>
      </c>
      <c r="I23" s="13">
        <v>17</v>
      </c>
      <c r="J23" s="13">
        <f t="shared" si="0"/>
        <v>135</v>
      </c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5">
        <v>2</v>
      </c>
      <c r="AA23" s="13">
        <f t="shared" si="16"/>
        <v>50036</v>
      </c>
      <c r="AB23" s="13">
        <v>3</v>
      </c>
      <c r="AC23" s="13">
        <f t="shared" si="1"/>
        <v>130135</v>
      </c>
      <c r="AD23" s="13"/>
      <c r="AE23" s="13"/>
      <c r="AF23" s="13"/>
      <c r="AG23" s="13"/>
      <c r="AH23" s="13"/>
      <c r="AI23" s="13"/>
      <c r="AJ23" s="6" t="str">
        <f t="shared" si="2"/>
        <v>{"FinalHpRate":11,"FinalAtkRate":-1}</v>
      </c>
      <c r="AK23" s="14" t="str">
        <f t="shared" si="3"/>
        <v>[{"CharacterType":2,"CardId":50036,"Point":3,"AttrId":130135}]</v>
      </c>
      <c r="AL23" s="6" t="str">
        <f t="shared" si="4"/>
        <v/>
      </c>
      <c r="AM23" s="6" t="str">
        <f t="shared" si="4"/>
        <v/>
      </c>
      <c r="AN23" s="6" t="str">
        <f t="shared" si="4"/>
        <v/>
      </c>
      <c r="AO23" s="6" t="str">
        <f t="shared" si="4"/>
        <v/>
      </c>
      <c r="AP23" s="6" t="str">
        <f t="shared" si="4"/>
        <v/>
      </c>
      <c r="AQ23" s="6" t="str">
        <f t="shared" si="5"/>
        <v/>
      </c>
      <c r="AR23" s="6" t="str">
        <f t="shared" si="6"/>
        <v/>
      </c>
      <c r="AS23" s="6" t="str">
        <f t="shared" si="6"/>
        <v/>
      </c>
      <c r="AT23" s="6" t="str">
        <f t="shared" si="6"/>
        <v/>
      </c>
      <c r="AU23" s="6" t="str">
        <f t="shared" si="6"/>
        <v/>
      </c>
      <c r="AV23" s="6" t="str">
        <f t="shared" si="6"/>
        <v/>
      </c>
      <c r="AW23" s="6" t="str">
        <f t="shared" si="7"/>
        <v/>
      </c>
      <c r="AX23" s="6" t="str">
        <f t="shared" si="8"/>
        <v/>
      </c>
      <c r="AY23" s="6" t="str">
        <f t="shared" si="8"/>
        <v/>
      </c>
      <c r="AZ23" s="6" t="str">
        <f t="shared" si="8"/>
        <v/>
      </c>
      <c r="BA23" s="6" t="str">
        <f t="shared" si="8"/>
        <v/>
      </c>
      <c r="BB23" s="6" t="str">
        <f t="shared" si="8"/>
        <v/>
      </c>
      <c r="BC23" s="6" t="str">
        <f t="shared" si="9"/>
        <v/>
      </c>
      <c r="BD23" s="6" t="str">
        <f t="shared" si="10"/>
        <v>"CharacterType":2</v>
      </c>
      <c r="BE23" s="6" t="str">
        <f t="shared" si="10"/>
        <v>"CardId":50036</v>
      </c>
      <c r="BF23" s="6" t="str">
        <f t="shared" si="10"/>
        <v>"Point":3</v>
      </c>
      <c r="BG23" s="6" t="str">
        <f t="shared" si="10"/>
        <v>"AttrId":130135</v>
      </c>
      <c r="BH23" s="6" t="str">
        <f t="shared" si="10"/>
        <v/>
      </c>
      <c r="BI23" s="6" t="str">
        <f t="shared" si="11"/>
        <v>{"CharacterType":2,"CardId":50036,"Point":3,"AttrId":130135}</v>
      </c>
      <c r="BJ23" s="6" t="str">
        <f t="shared" si="12"/>
        <v/>
      </c>
      <c r="BK23" s="6" t="str">
        <f t="shared" si="12"/>
        <v/>
      </c>
      <c r="BL23" s="6" t="str">
        <f t="shared" si="12"/>
        <v/>
      </c>
      <c r="BM23" s="6" t="str">
        <f t="shared" si="12"/>
        <v/>
      </c>
      <c r="BN23" s="6" t="str">
        <f t="shared" si="12"/>
        <v/>
      </c>
      <c r="BO23" s="6" t="str">
        <f t="shared" si="13"/>
        <v/>
      </c>
    </row>
    <row r="24" spans="1:67" x14ac:dyDescent="0.15">
      <c r="D24" s="21">
        <v>17</v>
      </c>
      <c r="E24" s="21">
        <v>135</v>
      </c>
      <c r="G24" s="13">
        <f t="shared" si="14"/>
        <v>12</v>
      </c>
      <c r="H24" s="13">
        <f t="shared" si="15"/>
        <v>0</v>
      </c>
      <c r="I24" s="13">
        <v>18</v>
      </c>
      <c r="J24" s="13">
        <f t="shared" si="0"/>
        <v>140</v>
      </c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5">
        <v>2</v>
      </c>
      <c r="AA24" s="13">
        <f t="shared" si="16"/>
        <v>50036</v>
      </c>
      <c r="AB24" s="13">
        <v>3</v>
      </c>
      <c r="AC24" s="13">
        <f t="shared" si="1"/>
        <v>130140</v>
      </c>
      <c r="AD24" s="13"/>
      <c r="AE24" s="13"/>
      <c r="AF24" s="13"/>
      <c r="AG24" s="13"/>
      <c r="AH24" s="13"/>
      <c r="AI24" s="13"/>
      <c r="AJ24" s="6" t="str">
        <f t="shared" si="2"/>
        <v>{"FinalHpRate":11,"FinalAtkRate":-1}</v>
      </c>
      <c r="AK24" s="14" t="str">
        <f t="shared" si="3"/>
        <v>[{"CharacterType":2,"CardId":50036,"Point":3,"AttrId":130140}]</v>
      </c>
      <c r="AL24" s="6" t="str">
        <f t="shared" si="4"/>
        <v/>
      </c>
      <c r="AM24" s="6" t="str">
        <f t="shared" si="4"/>
        <v/>
      </c>
      <c r="AN24" s="6" t="str">
        <f t="shared" si="4"/>
        <v/>
      </c>
      <c r="AO24" s="6" t="str">
        <f t="shared" si="4"/>
        <v/>
      </c>
      <c r="AP24" s="6" t="str">
        <f t="shared" si="4"/>
        <v/>
      </c>
      <c r="AQ24" s="6" t="str">
        <f t="shared" si="5"/>
        <v/>
      </c>
      <c r="AR24" s="6" t="str">
        <f t="shared" si="6"/>
        <v/>
      </c>
      <c r="AS24" s="6" t="str">
        <f t="shared" si="6"/>
        <v/>
      </c>
      <c r="AT24" s="6" t="str">
        <f t="shared" si="6"/>
        <v/>
      </c>
      <c r="AU24" s="6" t="str">
        <f t="shared" si="6"/>
        <v/>
      </c>
      <c r="AV24" s="6" t="str">
        <f t="shared" si="6"/>
        <v/>
      </c>
      <c r="AW24" s="6" t="str">
        <f t="shared" si="7"/>
        <v/>
      </c>
      <c r="AX24" s="6" t="str">
        <f t="shared" si="8"/>
        <v/>
      </c>
      <c r="AY24" s="6" t="str">
        <f t="shared" si="8"/>
        <v/>
      </c>
      <c r="AZ24" s="6" t="str">
        <f t="shared" si="8"/>
        <v/>
      </c>
      <c r="BA24" s="6" t="str">
        <f t="shared" si="8"/>
        <v/>
      </c>
      <c r="BB24" s="6" t="str">
        <f t="shared" si="8"/>
        <v/>
      </c>
      <c r="BC24" s="6" t="str">
        <f t="shared" si="9"/>
        <v/>
      </c>
      <c r="BD24" s="6" t="str">
        <f t="shared" si="10"/>
        <v>"CharacterType":2</v>
      </c>
      <c r="BE24" s="6" t="str">
        <f t="shared" si="10"/>
        <v>"CardId":50036</v>
      </c>
      <c r="BF24" s="6" t="str">
        <f t="shared" si="10"/>
        <v>"Point":3</v>
      </c>
      <c r="BG24" s="6" t="str">
        <f t="shared" si="10"/>
        <v>"AttrId":130140</v>
      </c>
      <c r="BH24" s="6" t="str">
        <f t="shared" si="10"/>
        <v/>
      </c>
      <c r="BI24" s="6" t="str">
        <f t="shared" si="11"/>
        <v>{"CharacterType":2,"CardId":50036,"Point":3,"AttrId":130140}</v>
      </c>
      <c r="BJ24" s="6" t="str">
        <f t="shared" si="12"/>
        <v/>
      </c>
      <c r="BK24" s="6" t="str">
        <f t="shared" si="12"/>
        <v/>
      </c>
      <c r="BL24" s="6" t="str">
        <f t="shared" si="12"/>
        <v/>
      </c>
      <c r="BM24" s="6" t="str">
        <f t="shared" si="12"/>
        <v/>
      </c>
      <c r="BN24" s="6" t="str">
        <f t="shared" si="12"/>
        <v/>
      </c>
      <c r="BO24" s="6" t="str">
        <f t="shared" si="13"/>
        <v/>
      </c>
    </row>
    <row r="25" spans="1:67" x14ac:dyDescent="0.15">
      <c r="D25" s="21">
        <v>18</v>
      </c>
      <c r="E25" s="21">
        <v>140</v>
      </c>
      <c r="G25" s="13">
        <f t="shared" si="14"/>
        <v>12</v>
      </c>
      <c r="H25" s="13">
        <f t="shared" si="15"/>
        <v>0</v>
      </c>
      <c r="I25" s="13">
        <v>19</v>
      </c>
      <c r="J25" s="13">
        <f t="shared" si="0"/>
        <v>145</v>
      </c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5">
        <v>2</v>
      </c>
      <c r="AA25" s="13">
        <f t="shared" si="16"/>
        <v>50036</v>
      </c>
      <c r="AB25" s="13">
        <v>3</v>
      </c>
      <c r="AC25" s="13">
        <f t="shared" si="1"/>
        <v>130145</v>
      </c>
      <c r="AD25" s="13"/>
      <c r="AE25" s="13"/>
      <c r="AF25" s="13"/>
      <c r="AG25" s="13"/>
      <c r="AH25" s="13"/>
      <c r="AI25" s="13"/>
      <c r="AJ25" s="6" t="str">
        <f t="shared" si="2"/>
        <v>{"FinalHpRate":11,"FinalAtkRate":-1}</v>
      </c>
      <c r="AK25" s="14" t="str">
        <f t="shared" si="3"/>
        <v>[{"CharacterType":2,"CardId":50036,"Point":3,"AttrId":130145}]</v>
      </c>
      <c r="AL25" s="6" t="str">
        <f t="shared" si="4"/>
        <v/>
      </c>
      <c r="AM25" s="6" t="str">
        <f t="shared" si="4"/>
        <v/>
      </c>
      <c r="AN25" s="6" t="str">
        <f t="shared" si="4"/>
        <v/>
      </c>
      <c r="AO25" s="6" t="str">
        <f t="shared" si="4"/>
        <v/>
      </c>
      <c r="AP25" s="6" t="str">
        <f t="shared" si="4"/>
        <v/>
      </c>
      <c r="AQ25" s="6" t="str">
        <f t="shared" si="5"/>
        <v/>
      </c>
      <c r="AR25" s="6" t="str">
        <f t="shared" si="6"/>
        <v/>
      </c>
      <c r="AS25" s="6" t="str">
        <f t="shared" si="6"/>
        <v/>
      </c>
      <c r="AT25" s="6" t="str">
        <f t="shared" si="6"/>
        <v/>
      </c>
      <c r="AU25" s="6" t="str">
        <f t="shared" si="6"/>
        <v/>
      </c>
      <c r="AV25" s="6" t="str">
        <f t="shared" si="6"/>
        <v/>
      </c>
      <c r="AW25" s="6" t="str">
        <f t="shared" si="7"/>
        <v/>
      </c>
      <c r="AX25" s="6" t="str">
        <f t="shared" si="8"/>
        <v/>
      </c>
      <c r="AY25" s="6" t="str">
        <f t="shared" si="8"/>
        <v/>
      </c>
      <c r="AZ25" s="6" t="str">
        <f t="shared" si="8"/>
        <v/>
      </c>
      <c r="BA25" s="6" t="str">
        <f t="shared" si="8"/>
        <v/>
      </c>
      <c r="BB25" s="6" t="str">
        <f t="shared" si="8"/>
        <v/>
      </c>
      <c r="BC25" s="6" t="str">
        <f t="shared" si="9"/>
        <v/>
      </c>
      <c r="BD25" s="6" t="str">
        <f t="shared" si="10"/>
        <v>"CharacterType":2</v>
      </c>
      <c r="BE25" s="6" t="str">
        <f t="shared" si="10"/>
        <v>"CardId":50036</v>
      </c>
      <c r="BF25" s="6" t="str">
        <f t="shared" si="10"/>
        <v>"Point":3</v>
      </c>
      <c r="BG25" s="6" t="str">
        <f t="shared" si="10"/>
        <v>"AttrId":130145</v>
      </c>
      <c r="BH25" s="6" t="str">
        <f t="shared" si="10"/>
        <v/>
      </c>
      <c r="BI25" s="6" t="str">
        <f t="shared" si="11"/>
        <v>{"CharacterType":2,"CardId":50036,"Point":3,"AttrId":130145}</v>
      </c>
      <c r="BJ25" s="6" t="str">
        <f t="shared" si="12"/>
        <v/>
      </c>
      <c r="BK25" s="6" t="str">
        <f t="shared" si="12"/>
        <v/>
      </c>
      <c r="BL25" s="6" t="str">
        <f t="shared" si="12"/>
        <v/>
      </c>
      <c r="BM25" s="6" t="str">
        <f t="shared" si="12"/>
        <v/>
      </c>
      <c r="BN25" s="6" t="str">
        <f t="shared" si="12"/>
        <v/>
      </c>
      <c r="BO25" s="6" t="str">
        <f t="shared" si="13"/>
        <v/>
      </c>
    </row>
    <row r="26" spans="1:67" x14ac:dyDescent="0.15">
      <c r="D26" s="21">
        <v>19</v>
      </c>
      <c r="E26" s="21">
        <v>145</v>
      </c>
      <c r="G26" s="13">
        <f t="shared" si="14"/>
        <v>12</v>
      </c>
      <c r="H26" s="13">
        <f t="shared" si="15"/>
        <v>0</v>
      </c>
      <c r="I26" s="16">
        <v>20</v>
      </c>
      <c r="J26" s="13">
        <f t="shared" si="0"/>
        <v>155</v>
      </c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5">
        <v>2</v>
      </c>
      <c r="AA26" s="13">
        <f t="shared" si="16"/>
        <v>50036</v>
      </c>
      <c r="AB26" s="13">
        <v>3</v>
      </c>
      <c r="AC26" s="13">
        <f t="shared" si="1"/>
        <v>130155</v>
      </c>
      <c r="AD26" s="13"/>
      <c r="AE26" s="13"/>
      <c r="AF26" s="13"/>
      <c r="AG26" s="13"/>
      <c r="AH26" s="13"/>
      <c r="AI26" s="13"/>
      <c r="AJ26" s="6" t="str">
        <f t="shared" si="2"/>
        <v>{"FinalHpRate":11,"FinalAtkRate":-1}</v>
      </c>
      <c r="AK26" s="14" t="str">
        <f t="shared" si="3"/>
        <v>[{"CharacterType":2,"CardId":50036,"Point":3,"AttrId":130155}]</v>
      </c>
      <c r="AL26" s="6" t="str">
        <f t="shared" si="4"/>
        <v/>
      </c>
      <c r="AM26" s="6" t="str">
        <f t="shared" si="4"/>
        <v/>
      </c>
      <c r="AN26" s="6" t="str">
        <f t="shared" si="4"/>
        <v/>
      </c>
      <c r="AO26" s="6" t="str">
        <f t="shared" si="4"/>
        <v/>
      </c>
      <c r="AP26" s="6" t="str">
        <f t="shared" si="4"/>
        <v/>
      </c>
      <c r="AQ26" s="6" t="str">
        <f t="shared" si="5"/>
        <v/>
      </c>
      <c r="AR26" s="6" t="str">
        <f t="shared" si="6"/>
        <v/>
      </c>
      <c r="AS26" s="6" t="str">
        <f t="shared" si="6"/>
        <v/>
      </c>
      <c r="AT26" s="6" t="str">
        <f t="shared" si="6"/>
        <v/>
      </c>
      <c r="AU26" s="6" t="str">
        <f t="shared" si="6"/>
        <v/>
      </c>
      <c r="AV26" s="6" t="str">
        <f t="shared" si="6"/>
        <v/>
      </c>
      <c r="AW26" s="6" t="str">
        <f t="shared" si="7"/>
        <v/>
      </c>
      <c r="AX26" s="6" t="str">
        <f t="shared" si="8"/>
        <v/>
      </c>
      <c r="AY26" s="6" t="str">
        <f t="shared" si="8"/>
        <v/>
      </c>
      <c r="AZ26" s="6" t="str">
        <f t="shared" si="8"/>
        <v/>
      </c>
      <c r="BA26" s="6" t="str">
        <f t="shared" si="8"/>
        <v/>
      </c>
      <c r="BB26" s="6" t="str">
        <f t="shared" si="8"/>
        <v/>
      </c>
      <c r="BC26" s="6" t="str">
        <f t="shared" si="9"/>
        <v/>
      </c>
      <c r="BD26" s="6" t="str">
        <f t="shared" si="10"/>
        <v>"CharacterType":2</v>
      </c>
      <c r="BE26" s="6" t="str">
        <f t="shared" si="10"/>
        <v>"CardId":50036</v>
      </c>
      <c r="BF26" s="6" t="str">
        <f t="shared" si="10"/>
        <v>"Point":3</v>
      </c>
      <c r="BG26" s="6" t="str">
        <f t="shared" si="10"/>
        <v>"AttrId":130155</v>
      </c>
      <c r="BH26" s="6" t="str">
        <f t="shared" si="10"/>
        <v/>
      </c>
      <c r="BI26" s="6" t="str">
        <f t="shared" si="11"/>
        <v>{"CharacterType":2,"CardId":50036,"Point":3,"AttrId":130155}</v>
      </c>
      <c r="BJ26" s="6" t="str">
        <f t="shared" si="12"/>
        <v/>
      </c>
      <c r="BK26" s="6" t="str">
        <f t="shared" si="12"/>
        <v/>
      </c>
      <c r="BL26" s="6" t="str">
        <f t="shared" si="12"/>
        <v/>
      </c>
      <c r="BM26" s="6" t="str">
        <f t="shared" si="12"/>
        <v/>
      </c>
      <c r="BN26" s="6" t="str">
        <f t="shared" si="12"/>
        <v/>
      </c>
      <c r="BO26" s="6" t="str">
        <f t="shared" si="13"/>
        <v/>
      </c>
    </row>
    <row r="27" spans="1:67" x14ac:dyDescent="0.15">
      <c r="D27" s="21">
        <v>20</v>
      </c>
      <c r="E27" s="21">
        <v>150</v>
      </c>
      <c r="G27" s="13">
        <f t="shared" si="14"/>
        <v>12</v>
      </c>
      <c r="H27" s="13">
        <f t="shared" si="15"/>
        <v>0</v>
      </c>
      <c r="I27" s="13">
        <v>21</v>
      </c>
      <c r="J27" s="13">
        <f t="shared" si="0"/>
        <v>155</v>
      </c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5">
        <v>2</v>
      </c>
      <c r="AA27" s="13">
        <f t="shared" si="16"/>
        <v>50036</v>
      </c>
      <c r="AB27" s="13">
        <v>3</v>
      </c>
      <c r="AC27" s="13">
        <f t="shared" si="1"/>
        <v>130155</v>
      </c>
      <c r="AD27" s="13"/>
      <c r="AE27" s="13"/>
      <c r="AF27" s="13"/>
      <c r="AG27" s="13"/>
      <c r="AH27" s="13"/>
      <c r="AI27" s="13"/>
      <c r="AJ27" s="6" t="str">
        <f t="shared" si="2"/>
        <v>{"FinalHpRate":11,"FinalAtkRate":-1}</v>
      </c>
      <c r="AK27" s="14" t="str">
        <f t="shared" si="3"/>
        <v>[{"CharacterType":2,"CardId":50036,"Point":3,"AttrId":130155}]</v>
      </c>
      <c r="AL27" s="6" t="str">
        <f t="shared" si="4"/>
        <v/>
      </c>
      <c r="AM27" s="6" t="str">
        <f t="shared" si="4"/>
        <v/>
      </c>
      <c r="AN27" s="6" t="str">
        <f t="shared" si="4"/>
        <v/>
      </c>
      <c r="AO27" s="6" t="str">
        <f t="shared" si="4"/>
        <v/>
      </c>
      <c r="AP27" s="6" t="str">
        <f t="shared" si="4"/>
        <v/>
      </c>
      <c r="AQ27" s="6" t="str">
        <f t="shared" si="5"/>
        <v/>
      </c>
      <c r="AR27" s="6" t="str">
        <f t="shared" si="6"/>
        <v/>
      </c>
      <c r="AS27" s="6" t="str">
        <f t="shared" si="6"/>
        <v/>
      </c>
      <c r="AT27" s="6" t="str">
        <f t="shared" si="6"/>
        <v/>
      </c>
      <c r="AU27" s="6" t="str">
        <f t="shared" si="6"/>
        <v/>
      </c>
      <c r="AV27" s="6" t="str">
        <f t="shared" si="6"/>
        <v/>
      </c>
      <c r="AW27" s="6" t="str">
        <f t="shared" si="7"/>
        <v/>
      </c>
      <c r="AX27" s="6" t="str">
        <f t="shared" si="8"/>
        <v/>
      </c>
      <c r="AY27" s="6" t="str">
        <f t="shared" si="8"/>
        <v/>
      </c>
      <c r="AZ27" s="6" t="str">
        <f t="shared" si="8"/>
        <v/>
      </c>
      <c r="BA27" s="6" t="str">
        <f t="shared" si="8"/>
        <v/>
      </c>
      <c r="BB27" s="6" t="str">
        <f t="shared" si="8"/>
        <v/>
      </c>
      <c r="BC27" s="6" t="str">
        <f t="shared" si="9"/>
        <v/>
      </c>
      <c r="BD27" s="6" t="str">
        <f t="shared" si="10"/>
        <v>"CharacterType":2</v>
      </c>
      <c r="BE27" s="6" t="str">
        <f t="shared" si="10"/>
        <v>"CardId":50036</v>
      </c>
      <c r="BF27" s="6" t="str">
        <f t="shared" si="10"/>
        <v>"Point":3</v>
      </c>
      <c r="BG27" s="6" t="str">
        <f t="shared" si="10"/>
        <v>"AttrId":130155</v>
      </c>
      <c r="BH27" s="6" t="str">
        <f t="shared" si="10"/>
        <v/>
      </c>
      <c r="BI27" s="6" t="str">
        <f t="shared" si="11"/>
        <v>{"CharacterType":2,"CardId":50036,"Point":3,"AttrId":130155}</v>
      </c>
      <c r="BJ27" s="6" t="str">
        <f t="shared" si="12"/>
        <v/>
      </c>
      <c r="BK27" s="6" t="str">
        <f t="shared" si="12"/>
        <v/>
      </c>
      <c r="BL27" s="6" t="str">
        <f t="shared" si="12"/>
        <v/>
      </c>
      <c r="BM27" s="6" t="str">
        <f t="shared" si="12"/>
        <v/>
      </c>
      <c r="BN27" s="6" t="str">
        <f t="shared" si="12"/>
        <v/>
      </c>
      <c r="BO27" s="6" t="str">
        <f t="shared" si="13"/>
        <v/>
      </c>
    </row>
    <row r="28" spans="1:67" x14ac:dyDescent="0.15">
      <c r="D28" s="21">
        <v>21</v>
      </c>
      <c r="E28" s="21">
        <v>155</v>
      </c>
      <c r="G28" s="13">
        <f t="shared" si="14"/>
        <v>12</v>
      </c>
      <c r="H28" s="13">
        <f t="shared" si="15"/>
        <v>0</v>
      </c>
      <c r="I28" s="13">
        <v>22</v>
      </c>
      <c r="J28" s="13">
        <f t="shared" si="0"/>
        <v>160</v>
      </c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5">
        <v>2</v>
      </c>
      <c r="AA28" s="13">
        <f t="shared" si="16"/>
        <v>50036</v>
      </c>
      <c r="AB28" s="13">
        <v>3</v>
      </c>
      <c r="AC28" s="13">
        <f t="shared" si="1"/>
        <v>130160</v>
      </c>
      <c r="AD28" s="13"/>
      <c r="AE28" s="13"/>
      <c r="AF28" s="13"/>
      <c r="AG28" s="13"/>
      <c r="AH28" s="13"/>
      <c r="AI28" s="13"/>
      <c r="AJ28" s="6" t="str">
        <f t="shared" si="2"/>
        <v>{"FinalHpRate":11,"FinalAtkRate":-1}</v>
      </c>
      <c r="AK28" s="14" t="str">
        <f t="shared" si="3"/>
        <v>[{"CharacterType":2,"CardId":50036,"Point":3,"AttrId":130160}]</v>
      </c>
      <c r="AL28" s="6" t="str">
        <f t="shared" si="4"/>
        <v/>
      </c>
      <c r="AM28" s="6" t="str">
        <f t="shared" si="4"/>
        <v/>
      </c>
      <c r="AN28" s="6" t="str">
        <f t="shared" si="4"/>
        <v/>
      </c>
      <c r="AO28" s="6" t="str">
        <f t="shared" si="4"/>
        <v/>
      </c>
      <c r="AP28" s="6" t="str">
        <f t="shared" si="4"/>
        <v/>
      </c>
      <c r="AQ28" s="6" t="str">
        <f t="shared" si="5"/>
        <v/>
      </c>
      <c r="AR28" s="6" t="str">
        <f t="shared" si="6"/>
        <v/>
      </c>
      <c r="AS28" s="6" t="str">
        <f t="shared" si="6"/>
        <v/>
      </c>
      <c r="AT28" s="6" t="str">
        <f t="shared" si="6"/>
        <v/>
      </c>
      <c r="AU28" s="6" t="str">
        <f t="shared" si="6"/>
        <v/>
      </c>
      <c r="AV28" s="6" t="str">
        <f t="shared" si="6"/>
        <v/>
      </c>
      <c r="AW28" s="6" t="str">
        <f t="shared" si="7"/>
        <v/>
      </c>
      <c r="AX28" s="6" t="str">
        <f t="shared" si="8"/>
        <v/>
      </c>
      <c r="AY28" s="6" t="str">
        <f t="shared" si="8"/>
        <v/>
      </c>
      <c r="AZ28" s="6" t="str">
        <f t="shared" si="8"/>
        <v/>
      </c>
      <c r="BA28" s="6" t="str">
        <f t="shared" si="8"/>
        <v/>
      </c>
      <c r="BB28" s="6" t="str">
        <f t="shared" si="8"/>
        <v/>
      </c>
      <c r="BC28" s="6" t="str">
        <f t="shared" si="9"/>
        <v/>
      </c>
      <c r="BD28" s="6" t="str">
        <f t="shared" si="10"/>
        <v>"CharacterType":2</v>
      </c>
      <c r="BE28" s="6" t="str">
        <f t="shared" si="10"/>
        <v>"CardId":50036</v>
      </c>
      <c r="BF28" s="6" t="str">
        <f t="shared" si="10"/>
        <v>"Point":3</v>
      </c>
      <c r="BG28" s="6" t="str">
        <f t="shared" si="10"/>
        <v>"AttrId":130160</v>
      </c>
      <c r="BH28" s="6" t="str">
        <f t="shared" si="10"/>
        <v/>
      </c>
      <c r="BI28" s="6" t="str">
        <f t="shared" si="11"/>
        <v>{"CharacterType":2,"CardId":50036,"Point":3,"AttrId":130160}</v>
      </c>
      <c r="BJ28" s="6" t="str">
        <f t="shared" si="12"/>
        <v/>
      </c>
      <c r="BK28" s="6" t="str">
        <f t="shared" si="12"/>
        <v/>
      </c>
      <c r="BL28" s="6" t="str">
        <f t="shared" si="12"/>
        <v/>
      </c>
      <c r="BM28" s="6" t="str">
        <f t="shared" si="12"/>
        <v/>
      </c>
      <c r="BN28" s="6" t="str">
        <f t="shared" si="12"/>
        <v/>
      </c>
      <c r="BO28" s="6" t="str">
        <f t="shared" si="13"/>
        <v/>
      </c>
    </row>
    <row r="29" spans="1:67" x14ac:dyDescent="0.15">
      <c r="D29" s="21">
        <v>22</v>
      </c>
      <c r="E29" s="21">
        <v>160</v>
      </c>
      <c r="G29" s="13">
        <f t="shared" si="14"/>
        <v>12</v>
      </c>
      <c r="H29" s="13">
        <f t="shared" si="15"/>
        <v>0</v>
      </c>
      <c r="I29" s="13">
        <v>23</v>
      </c>
      <c r="J29" s="13">
        <f t="shared" si="0"/>
        <v>165</v>
      </c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5">
        <v>2</v>
      </c>
      <c r="AA29" s="13">
        <f t="shared" si="16"/>
        <v>50036</v>
      </c>
      <c r="AB29" s="13">
        <v>3</v>
      </c>
      <c r="AC29" s="13">
        <f t="shared" si="1"/>
        <v>130165</v>
      </c>
      <c r="AD29" s="13"/>
      <c r="AE29" s="13"/>
      <c r="AF29" s="13"/>
      <c r="AG29" s="13"/>
      <c r="AH29" s="13"/>
      <c r="AI29" s="13"/>
      <c r="AJ29" s="6" t="str">
        <f t="shared" si="2"/>
        <v>{"FinalHpRate":11,"FinalAtkRate":-1}</v>
      </c>
      <c r="AK29" s="14" t="str">
        <f t="shared" si="3"/>
        <v>[{"CharacterType":2,"CardId":50036,"Point":3,"AttrId":130165}]</v>
      </c>
      <c r="AL29" s="6" t="str">
        <f t="shared" si="4"/>
        <v/>
      </c>
      <c r="AM29" s="6" t="str">
        <f t="shared" si="4"/>
        <v/>
      </c>
      <c r="AN29" s="6" t="str">
        <f t="shared" si="4"/>
        <v/>
      </c>
      <c r="AO29" s="6" t="str">
        <f t="shared" si="4"/>
        <v/>
      </c>
      <c r="AP29" s="6" t="str">
        <f t="shared" si="4"/>
        <v/>
      </c>
      <c r="AQ29" s="6" t="str">
        <f t="shared" si="5"/>
        <v/>
      </c>
      <c r="AR29" s="6" t="str">
        <f t="shared" si="6"/>
        <v/>
      </c>
      <c r="AS29" s="6" t="str">
        <f t="shared" si="6"/>
        <v/>
      </c>
      <c r="AT29" s="6" t="str">
        <f t="shared" si="6"/>
        <v/>
      </c>
      <c r="AU29" s="6" t="str">
        <f t="shared" si="6"/>
        <v/>
      </c>
      <c r="AV29" s="6" t="str">
        <f t="shared" si="6"/>
        <v/>
      </c>
      <c r="AW29" s="6" t="str">
        <f t="shared" si="7"/>
        <v/>
      </c>
      <c r="AX29" s="6" t="str">
        <f t="shared" si="8"/>
        <v/>
      </c>
      <c r="AY29" s="6" t="str">
        <f t="shared" si="8"/>
        <v/>
      </c>
      <c r="AZ29" s="6" t="str">
        <f t="shared" si="8"/>
        <v/>
      </c>
      <c r="BA29" s="6" t="str">
        <f t="shared" si="8"/>
        <v/>
      </c>
      <c r="BB29" s="6" t="str">
        <f t="shared" si="8"/>
        <v/>
      </c>
      <c r="BC29" s="6" t="str">
        <f t="shared" si="9"/>
        <v/>
      </c>
      <c r="BD29" s="6" t="str">
        <f t="shared" si="10"/>
        <v>"CharacterType":2</v>
      </c>
      <c r="BE29" s="6" t="str">
        <f t="shared" si="10"/>
        <v>"CardId":50036</v>
      </c>
      <c r="BF29" s="6" t="str">
        <f t="shared" si="10"/>
        <v>"Point":3</v>
      </c>
      <c r="BG29" s="6" t="str">
        <f t="shared" si="10"/>
        <v>"AttrId":130165</v>
      </c>
      <c r="BH29" s="6" t="str">
        <f t="shared" si="10"/>
        <v/>
      </c>
      <c r="BI29" s="6" t="str">
        <f t="shared" si="11"/>
        <v>{"CharacterType":2,"CardId":50036,"Point":3,"AttrId":130165}</v>
      </c>
      <c r="BJ29" s="6" t="str">
        <f t="shared" si="12"/>
        <v/>
      </c>
      <c r="BK29" s="6" t="str">
        <f t="shared" si="12"/>
        <v/>
      </c>
      <c r="BL29" s="6" t="str">
        <f t="shared" si="12"/>
        <v/>
      </c>
      <c r="BM29" s="6" t="str">
        <f t="shared" si="12"/>
        <v/>
      </c>
      <c r="BN29" s="6" t="str">
        <f t="shared" si="12"/>
        <v/>
      </c>
      <c r="BO29" s="6" t="str">
        <f t="shared" si="13"/>
        <v/>
      </c>
    </row>
    <row r="30" spans="1:67" x14ac:dyDescent="0.15">
      <c r="D30" s="21">
        <v>23</v>
      </c>
      <c r="E30" s="21">
        <v>165</v>
      </c>
      <c r="G30" s="13">
        <f t="shared" si="14"/>
        <v>12</v>
      </c>
      <c r="H30" s="13">
        <f t="shared" si="15"/>
        <v>0</v>
      </c>
      <c r="I30" s="13">
        <v>24</v>
      </c>
      <c r="J30" s="13">
        <f t="shared" si="0"/>
        <v>170</v>
      </c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5">
        <v>2</v>
      </c>
      <c r="AA30" s="13">
        <f t="shared" si="16"/>
        <v>50036</v>
      </c>
      <c r="AB30" s="13">
        <v>3</v>
      </c>
      <c r="AC30" s="13">
        <f t="shared" si="17"/>
        <v>130170</v>
      </c>
      <c r="AD30" s="13"/>
      <c r="AE30" s="13"/>
      <c r="AF30" s="13"/>
      <c r="AG30" s="13"/>
      <c r="AH30" s="13"/>
      <c r="AI30" s="13"/>
      <c r="AJ30" s="6" t="str">
        <f t="shared" si="2"/>
        <v>{"FinalHpRate":11,"FinalAtkRate":-1}</v>
      </c>
      <c r="AK30" s="14" t="str">
        <f t="shared" si="3"/>
        <v>[{"CharacterType":2,"CardId":50036,"Point":3,"AttrId":130170}]</v>
      </c>
      <c r="AL30" s="6" t="str">
        <f t="shared" si="4"/>
        <v/>
      </c>
      <c r="AM30" s="6" t="str">
        <f t="shared" si="4"/>
        <v/>
      </c>
      <c r="AN30" s="6" t="str">
        <f t="shared" si="4"/>
        <v/>
      </c>
      <c r="AO30" s="6" t="str">
        <f t="shared" si="4"/>
        <v/>
      </c>
      <c r="AP30" s="6" t="str">
        <f t="shared" si="4"/>
        <v/>
      </c>
      <c r="AQ30" s="6" t="str">
        <f t="shared" si="5"/>
        <v/>
      </c>
      <c r="AR30" s="6" t="str">
        <f t="shared" si="6"/>
        <v/>
      </c>
      <c r="AS30" s="6" t="str">
        <f t="shared" si="6"/>
        <v/>
      </c>
      <c r="AT30" s="6" t="str">
        <f t="shared" si="6"/>
        <v/>
      </c>
      <c r="AU30" s="6" t="str">
        <f t="shared" si="6"/>
        <v/>
      </c>
      <c r="AV30" s="6" t="str">
        <f t="shared" si="6"/>
        <v/>
      </c>
      <c r="AW30" s="6" t="str">
        <f t="shared" si="7"/>
        <v/>
      </c>
      <c r="AX30" s="6" t="str">
        <f t="shared" si="8"/>
        <v/>
      </c>
      <c r="AY30" s="6" t="str">
        <f t="shared" si="8"/>
        <v/>
      </c>
      <c r="AZ30" s="6" t="str">
        <f t="shared" si="8"/>
        <v/>
      </c>
      <c r="BA30" s="6" t="str">
        <f t="shared" si="8"/>
        <v/>
      </c>
      <c r="BB30" s="6" t="str">
        <f t="shared" si="8"/>
        <v/>
      </c>
      <c r="BC30" s="6" t="str">
        <f t="shared" si="9"/>
        <v/>
      </c>
      <c r="BD30" s="6" t="str">
        <f t="shared" si="10"/>
        <v>"CharacterType":2</v>
      </c>
      <c r="BE30" s="6" t="str">
        <f t="shared" si="10"/>
        <v>"CardId":50036</v>
      </c>
      <c r="BF30" s="6" t="str">
        <f t="shared" si="10"/>
        <v>"Point":3</v>
      </c>
      <c r="BG30" s="6" t="str">
        <f t="shared" si="10"/>
        <v>"AttrId":130170</v>
      </c>
      <c r="BH30" s="6" t="str">
        <f t="shared" si="10"/>
        <v/>
      </c>
      <c r="BI30" s="6" t="str">
        <f t="shared" si="11"/>
        <v>{"CharacterType":2,"CardId":50036,"Point":3,"AttrId":130170}</v>
      </c>
      <c r="BJ30" s="6" t="str">
        <f t="shared" si="12"/>
        <v/>
      </c>
      <c r="BK30" s="6" t="str">
        <f t="shared" si="12"/>
        <v/>
      </c>
      <c r="BL30" s="6" t="str">
        <f t="shared" si="12"/>
        <v/>
      </c>
      <c r="BM30" s="6" t="str">
        <f t="shared" si="12"/>
        <v/>
      </c>
      <c r="BN30" s="6" t="str">
        <f t="shared" si="12"/>
        <v/>
      </c>
      <c r="BO30" s="6" t="str">
        <f t="shared" si="13"/>
        <v/>
      </c>
    </row>
    <row r="31" spans="1:67" x14ac:dyDescent="0.15">
      <c r="D31" s="21">
        <v>24</v>
      </c>
      <c r="E31" s="21">
        <v>170</v>
      </c>
      <c r="G31" s="13">
        <f t="shared" si="14"/>
        <v>12</v>
      </c>
      <c r="H31" s="13">
        <f t="shared" si="15"/>
        <v>0</v>
      </c>
      <c r="I31" s="13">
        <v>25</v>
      </c>
      <c r="J31" s="13">
        <f t="shared" si="0"/>
        <v>177</v>
      </c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5">
        <v>2</v>
      </c>
      <c r="AA31" s="13">
        <f t="shared" si="16"/>
        <v>50036</v>
      </c>
      <c r="AB31" s="13">
        <v>3</v>
      </c>
      <c r="AC31" s="13">
        <f t="shared" si="1"/>
        <v>130177</v>
      </c>
      <c r="AD31" s="13"/>
      <c r="AE31" s="13"/>
      <c r="AF31" s="13"/>
      <c r="AG31" s="13"/>
      <c r="AH31" s="13"/>
      <c r="AI31" s="13"/>
      <c r="AJ31" s="6" t="str">
        <f t="shared" si="2"/>
        <v>{"FinalHpRate":11,"FinalAtkRate":-1}</v>
      </c>
      <c r="AK31" s="14" t="str">
        <f t="shared" si="3"/>
        <v>[{"CharacterType":2,"CardId":50036,"Point":3,"AttrId":130177}]</v>
      </c>
      <c r="AL31" s="6" t="str">
        <f t="shared" si="4"/>
        <v/>
      </c>
      <c r="AM31" s="6" t="str">
        <f t="shared" si="4"/>
        <v/>
      </c>
      <c r="AN31" s="6" t="str">
        <f t="shared" si="4"/>
        <v/>
      </c>
      <c r="AO31" s="6" t="str">
        <f t="shared" si="4"/>
        <v/>
      </c>
      <c r="AP31" s="6" t="str">
        <f t="shared" si="4"/>
        <v/>
      </c>
      <c r="AQ31" s="6" t="str">
        <f t="shared" si="5"/>
        <v/>
      </c>
      <c r="AR31" s="6" t="str">
        <f t="shared" si="6"/>
        <v/>
      </c>
      <c r="AS31" s="6" t="str">
        <f t="shared" si="6"/>
        <v/>
      </c>
      <c r="AT31" s="6" t="str">
        <f t="shared" si="6"/>
        <v/>
      </c>
      <c r="AU31" s="6" t="str">
        <f t="shared" si="6"/>
        <v/>
      </c>
      <c r="AV31" s="6" t="str">
        <f t="shared" si="6"/>
        <v/>
      </c>
      <c r="AW31" s="6" t="str">
        <f t="shared" si="7"/>
        <v/>
      </c>
      <c r="AX31" s="6" t="str">
        <f t="shared" si="8"/>
        <v/>
      </c>
      <c r="AY31" s="6" t="str">
        <f t="shared" si="8"/>
        <v/>
      </c>
      <c r="AZ31" s="6" t="str">
        <f t="shared" si="8"/>
        <v/>
      </c>
      <c r="BA31" s="6" t="str">
        <f t="shared" si="8"/>
        <v/>
      </c>
      <c r="BB31" s="6" t="str">
        <f t="shared" si="8"/>
        <v/>
      </c>
      <c r="BC31" s="6" t="str">
        <f t="shared" si="9"/>
        <v/>
      </c>
      <c r="BD31" s="6" t="str">
        <f t="shared" si="10"/>
        <v>"CharacterType":2</v>
      </c>
      <c r="BE31" s="6" t="str">
        <f t="shared" si="10"/>
        <v>"CardId":50036</v>
      </c>
      <c r="BF31" s="6" t="str">
        <f t="shared" si="10"/>
        <v>"Point":3</v>
      </c>
      <c r="BG31" s="6" t="str">
        <f t="shared" si="10"/>
        <v>"AttrId":130177</v>
      </c>
      <c r="BH31" s="6" t="str">
        <f t="shared" si="10"/>
        <v/>
      </c>
      <c r="BI31" s="6" t="str">
        <f t="shared" si="11"/>
        <v>{"CharacterType":2,"CardId":50036,"Point":3,"AttrId":130177}</v>
      </c>
      <c r="BJ31" s="6" t="str">
        <f t="shared" si="12"/>
        <v/>
      </c>
      <c r="BK31" s="6" t="str">
        <f t="shared" si="12"/>
        <v/>
      </c>
      <c r="BL31" s="6" t="str">
        <f t="shared" si="12"/>
        <v/>
      </c>
      <c r="BM31" s="6" t="str">
        <f t="shared" si="12"/>
        <v/>
      </c>
      <c r="BN31" s="6" t="str">
        <f t="shared" si="12"/>
        <v/>
      </c>
      <c r="BO31" s="6" t="str">
        <f t="shared" si="13"/>
        <v/>
      </c>
    </row>
    <row r="32" spans="1:67" x14ac:dyDescent="0.15">
      <c r="D32" s="21">
        <v>25</v>
      </c>
      <c r="E32" s="21">
        <v>175</v>
      </c>
      <c r="G32" s="13">
        <f t="shared" si="14"/>
        <v>12</v>
      </c>
      <c r="H32" s="13">
        <f t="shared" si="15"/>
        <v>0</v>
      </c>
      <c r="I32" s="13">
        <v>26</v>
      </c>
      <c r="J32" s="13">
        <f t="shared" si="0"/>
        <v>180</v>
      </c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5">
        <v>2</v>
      </c>
      <c r="AA32" s="13">
        <f t="shared" si="16"/>
        <v>50036</v>
      </c>
      <c r="AB32" s="13">
        <v>3</v>
      </c>
      <c r="AC32" s="13">
        <f t="shared" si="1"/>
        <v>130180</v>
      </c>
      <c r="AD32" s="13"/>
      <c r="AE32" s="13"/>
      <c r="AF32" s="13"/>
      <c r="AG32" s="13"/>
      <c r="AH32" s="13"/>
      <c r="AI32" s="13"/>
      <c r="AJ32" s="6" t="str">
        <f t="shared" si="2"/>
        <v>{"FinalHpRate":11,"FinalAtkRate":-1}</v>
      </c>
      <c r="AK32" s="14" t="str">
        <f t="shared" si="3"/>
        <v>[{"CharacterType":2,"CardId":50036,"Point":3,"AttrId":130180}]</v>
      </c>
      <c r="AL32" s="6" t="str">
        <f t="shared" si="4"/>
        <v/>
      </c>
      <c r="AM32" s="6" t="str">
        <f t="shared" si="4"/>
        <v/>
      </c>
      <c r="AN32" s="6" t="str">
        <f t="shared" si="4"/>
        <v/>
      </c>
      <c r="AO32" s="6" t="str">
        <f t="shared" si="4"/>
        <v/>
      </c>
      <c r="AP32" s="6" t="str">
        <f t="shared" si="4"/>
        <v/>
      </c>
      <c r="AQ32" s="6" t="str">
        <f t="shared" si="5"/>
        <v/>
      </c>
      <c r="AR32" s="6" t="str">
        <f t="shared" si="6"/>
        <v/>
      </c>
      <c r="AS32" s="6" t="str">
        <f t="shared" si="6"/>
        <v/>
      </c>
      <c r="AT32" s="6" t="str">
        <f t="shared" si="6"/>
        <v/>
      </c>
      <c r="AU32" s="6" t="str">
        <f t="shared" si="6"/>
        <v/>
      </c>
      <c r="AV32" s="6" t="str">
        <f t="shared" si="6"/>
        <v/>
      </c>
      <c r="AW32" s="6" t="str">
        <f t="shared" si="7"/>
        <v/>
      </c>
      <c r="AX32" s="6" t="str">
        <f t="shared" si="8"/>
        <v/>
      </c>
      <c r="AY32" s="6" t="str">
        <f t="shared" si="8"/>
        <v/>
      </c>
      <c r="AZ32" s="6" t="str">
        <f t="shared" si="8"/>
        <v/>
      </c>
      <c r="BA32" s="6" t="str">
        <f t="shared" si="8"/>
        <v/>
      </c>
      <c r="BB32" s="6" t="str">
        <f t="shared" si="8"/>
        <v/>
      </c>
      <c r="BC32" s="6" t="str">
        <f t="shared" si="9"/>
        <v/>
      </c>
      <c r="BD32" s="6" t="str">
        <f t="shared" si="10"/>
        <v>"CharacterType":2</v>
      </c>
      <c r="BE32" s="6" t="str">
        <f t="shared" si="10"/>
        <v>"CardId":50036</v>
      </c>
      <c r="BF32" s="6" t="str">
        <f t="shared" si="10"/>
        <v>"Point":3</v>
      </c>
      <c r="BG32" s="6" t="str">
        <f t="shared" si="10"/>
        <v>"AttrId":130180</v>
      </c>
      <c r="BH32" s="6" t="str">
        <f t="shared" si="10"/>
        <v/>
      </c>
      <c r="BI32" s="6" t="str">
        <f t="shared" si="11"/>
        <v>{"CharacterType":2,"CardId":50036,"Point":3,"AttrId":130180}</v>
      </c>
      <c r="BJ32" s="6" t="str">
        <f t="shared" si="12"/>
        <v/>
      </c>
      <c r="BK32" s="6" t="str">
        <f t="shared" si="12"/>
        <v/>
      </c>
      <c r="BL32" s="6" t="str">
        <f t="shared" si="12"/>
        <v/>
      </c>
      <c r="BM32" s="6" t="str">
        <f t="shared" si="12"/>
        <v/>
      </c>
      <c r="BN32" s="6" t="str">
        <f t="shared" si="12"/>
        <v/>
      </c>
      <c r="BO32" s="6" t="str">
        <f t="shared" si="13"/>
        <v/>
      </c>
    </row>
    <row r="33" spans="4:67" x14ac:dyDescent="0.15">
      <c r="D33" s="21">
        <v>26</v>
      </c>
      <c r="E33" s="21">
        <v>180</v>
      </c>
      <c r="G33" s="13">
        <f t="shared" si="14"/>
        <v>12</v>
      </c>
      <c r="H33" s="13">
        <f t="shared" si="15"/>
        <v>0</v>
      </c>
      <c r="I33" s="13">
        <v>27</v>
      </c>
      <c r="J33" s="13">
        <f t="shared" si="0"/>
        <v>185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5">
        <v>2</v>
      </c>
      <c r="AA33" s="13">
        <f t="shared" si="16"/>
        <v>50036</v>
      </c>
      <c r="AB33" s="13">
        <v>3</v>
      </c>
      <c r="AC33" s="13">
        <f t="shared" si="1"/>
        <v>130185</v>
      </c>
      <c r="AD33" s="13"/>
      <c r="AE33" s="13"/>
      <c r="AF33" s="13"/>
      <c r="AG33" s="13"/>
      <c r="AH33" s="13"/>
      <c r="AI33" s="13"/>
      <c r="AJ33" s="6" t="str">
        <f t="shared" si="2"/>
        <v>{"FinalHpRate":11,"FinalAtkRate":-1}</v>
      </c>
      <c r="AK33" s="14" t="str">
        <f t="shared" si="3"/>
        <v>[{"CharacterType":2,"CardId":50036,"Point":3,"AttrId":130185}]</v>
      </c>
      <c r="AL33" s="6" t="str">
        <f t="shared" si="4"/>
        <v/>
      </c>
      <c r="AM33" s="6" t="str">
        <f t="shared" si="4"/>
        <v/>
      </c>
      <c r="AN33" s="6" t="str">
        <f t="shared" si="4"/>
        <v/>
      </c>
      <c r="AO33" s="6" t="str">
        <f t="shared" si="4"/>
        <v/>
      </c>
      <c r="AP33" s="6" t="str">
        <f t="shared" si="4"/>
        <v/>
      </c>
      <c r="AQ33" s="6" t="str">
        <f t="shared" si="5"/>
        <v/>
      </c>
      <c r="AR33" s="6" t="str">
        <f t="shared" si="6"/>
        <v/>
      </c>
      <c r="AS33" s="6" t="str">
        <f t="shared" si="6"/>
        <v/>
      </c>
      <c r="AT33" s="6" t="str">
        <f t="shared" si="6"/>
        <v/>
      </c>
      <c r="AU33" s="6" t="str">
        <f t="shared" si="6"/>
        <v/>
      </c>
      <c r="AV33" s="6" t="str">
        <f t="shared" si="6"/>
        <v/>
      </c>
      <c r="AW33" s="6" t="str">
        <f t="shared" si="7"/>
        <v/>
      </c>
      <c r="AX33" s="6" t="str">
        <f t="shared" si="8"/>
        <v/>
      </c>
      <c r="AY33" s="6" t="str">
        <f t="shared" si="8"/>
        <v/>
      </c>
      <c r="AZ33" s="6" t="str">
        <f t="shared" si="8"/>
        <v/>
      </c>
      <c r="BA33" s="6" t="str">
        <f t="shared" si="8"/>
        <v/>
      </c>
      <c r="BB33" s="6" t="str">
        <f t="shared" si="8"/>
        <v/>
      </c>
      <c r="BC33" s="6" t="str">
        <f t="shared" si="9"/>
        <v/>
      </c>
      <c r="BD33" s="6" t="str">
        <f t="shared" si="10"/>
        <v>"CharacterType":2</v>
      </c>
      <c r="BE33" s="6" t="str">
        <f t="shared" si="10"/>
        <v>"CardId":50036</v>
      </c>
      <c r="BF33" s="6" t="str">
        <f t="shared" si="10"/>
        <v>"Point":3</v>
      </c>
      <c r="BG33" s="6" t="str">
        <f t="shared" si="10"/>
        <v>"AttrId":130185</v>
      </c>
      <c r="BH33" s="6" t="str">
        <f t="shared" si="10"/>
        <v/>
      </c>
      <c r="BI33" s="6" t="str">
        <f t="shared" si="11"/>
        <v>{"CharacterType":2,"CardId":50036,"Point":3,"AttrId":130185}</v>
      </c>
      <c r="BJ33" s="6" t="str">
        <f t="shared" si="12"/>
        <v/>
      </c>
      <c r="BK33" s="6" t="str">
        <f t="shared" si="12"/>
        <v/>
      </c>
      <c r="BL33" s="6" t="str">
        <f t="shared" si="12"/>
        <v/>
      </c>
      <c r="BM33" s="6" t="str">
        <f t="shared" si="12"/>
        <v/>
      </c>
      <c r="BN33" s="6" t="str">
        <f t="shared" si="12"/>
        <v/>
      </c>
      <c r="BO33" s="6" t="str">
        <f t="shared" si="13"/>
        <v/>
      </c>
    </row>
    <row r="34" spans="4:67" x14ac:dyDescent="0.15">
      <c r="D34" s="21">
        <v>27</v>
      </c>
      <c r="E34" s="21">
        <v>185</v>
      </c>
      <c r="G34" s="13">
        <f t="shared" si="14"/>
        <v>12</v>
      </c>
      <c r="H34" s="13">
        <f t="shared" si="15"/>
        <v>0</v>
      </c>
      <c r="I34" s="13">
        <v>28</v>
      </c>
      <c r="J34" s="13">
        <f t="shared" si="0"/>
        <v>190</v>
      </c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5">
        <v>2</v>
      </c>
      <c r="AA34" s="13">
        <f t="shared" si="16"/>
        <v>50036</v>
      </c>
      <c r="AB34" s="13">
        <v>3</v>
      </c>
      <c r="AC34" s="13">
        <f t="shared" si="1"/>
        <v>130190</v>
      </c>
      <c r="AD34" s="13"/>
      <c r="AE34" s="13"/>
      <c r="AF34" s="13"/>
      <c r="AG34" s="13"/>
      <c r="AH34" s="13"/>
      <c r="AI34" s="13"/>
      <c r="AJ34" s="6" t="str">
        <f t="shared" si="2"/>
        <v>{"FinalHpRate":11,"FinalAtkRate":-1}</v>
      </c>
      <c r="AK34" s="14" t="str">
        <f t="shared" si="3"/>
        <v>[{"CharacterType":2,"CardId":50036,"Point":3,"AttrId":130190}]</v>
      </c>
      <c r="AL34" s="6" t="str">
        <f t="shared" si="4"/>
        <v/>
      </c>
      <c r="AM34" s="6" t="str">
        <f t="shared" si="4"/>
        <v/>
      </c>
      <c r="AN34" s="6" t="str">
        <f t="shared" si="4"/>
        <v/>
      </c>
      <c r="AO34" s="6" t="str">
        <f t="shared" si="4"/>
        <v/>
      </c>
      <c r="AP34" s="6" t="str">
        <f t="shared" si="4"/>
        <v/>
      </c>
      <c r="AQ34" s="6" t="str">
        <f t="shared" si="5"/>
        <v/>
      </c>
      <c r="AR34" s="6" t="str">
        <f t="shared" si="6"/>
        <v/>
      </c>
      <c r="AS34" s="6" t="str">
        <f t="shared" si="6"/>
        <v/>
      </c>
      <c r="AT34" s="6" t="str">
        <f t="shared" si="6"/>
        <v/>
      </c>
      <c r="AU34" s="6" t="str">
        <f t="shared" si="6"/>
        <v/>
      </c>
      <c r="AV34" s="6" t="str">
        <f t="shared" si="6"/>
        <v/>
      </c>
      <c r="AW34" s="6" t="str">
        <f t="shared" si="7"/>
        <v/>
      </c>
      <c r="AX34" s="6" t="str">
        <f t="shared" si="8"/>
        <v/>
      </c>
      <c r="AY34" s="6" t="str">
        <f t="shared" si="8"/>
        <v/>
      </c>
      <c r="AZ34" s="6" t="str">
        <f t="shared" si="8"/>
        <v/>
      </c>
      <c r="BA34" s="6" t="str">
        <f t="shared" si="8"/>
        <v/>
      </c>
      <c r="BB34" s="6" t="str">
        <f t="shared" si="8"/>
        <v/>
      </c>
      <c r="BC34" s="6" t="str">
        <f t="shared" si="9"/>
        <v/>
      </c>
      <c r="BD34" s="6" t="str">
        <f t="shared" si="10"/>
        <v>"CharacterType":2</v>
      </c>
      <c r="BE34" s="6" t="str">
        <f t="shared" si="10"/>
        <v>"CardId":50036</v>
      </c>
      <c r="BF34" s="6" t="str">
        <f t="shared" si="10"/>
        <v>"Point":3</v>
      </c>
      <c r="BG34" s="6" t="str">
        <f t="shared" si="10"/>
        <v>"AttrId":130190</v>
      </c>
      <c r="BH34" s="6" t="str">
        <f t="shared" si="10"/>
        <v/>
      </c>
      <c r="BI34" s="6" t="str">
        <f t="shared" si="11"/>
        <v>{"CharacterType":2,"CardId":50036,"Point":3,"AttrId":130190}</v>
      </c>
      <c r="BJ34" s="6" t="str">
        <f t="shared" si="12"/>
        <v/>
      </c>
      <c r="BK34" s="6" t="str">
        <f t="shared" si="12"/>
        <v/>
      </c>
      <c r="BL34" s="6" t="str">
        <f t="shared" si="12"/>
        <v/>
      </c>
      <c r="BM34" s="6" t="str">
        <f t="shared" si="12"/>
        <v/>
      </c>
      <c r="BN34" s="6" t="str">
        <f t="shared" si="12"/>
        <v/>
      </c>
      <c r="BO34" s="6" t="str">
        <f t="shared" si="13"/>
        <v/>
      </c>
    </row>
    <row r="35" spans="4:67" x14ac:dyDescent="0.15">
      <c r="D35" s="21">
        <v>28</v>
      </c>
      <c r="E35" s="21">
        <v>190</v>
      </c>
      <c r="G35" s="13">
        <f t="shared" si="14"/>
        <v>12</v>
      </c>
      <c r="H35" s="13">
        <f t="shared" si="15"/>
        <v>0</v>
      </c>
      <c r="I35" s="13">
        <v>29</v>
      </c>
      <c r="J35" s="13">
        <f t="shared" si="0"/>
        <v>195</v>
      </c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5">
        <v>2</v>
      </c>
      <c r="AA35" s="13">
        <f t="shared" si="16"/>
        <v>50036</v>
      </c>
      <c r="AB35" s="13">
        <v>3</v>
      </c>
      <c r="AC35" s="13">
        <f t="shared" si="1"/>
        <v>130195</v>
      </c>
      <c r="AD35" s="13"/>
      <c r="AE35" s="13"/>
      <c r="AF35" s="13"/>
      <c r="AG35" s="13"/>
      <c r="AH35" s="13"/>
      <c r="AI35" s="13"/>
      <c r="AJ35" s="6" t="str">
        <f t="shared" si="2"/>
        <v>{"FinalHpRate":11,"FinalAtkRate":-1}</v>
      </c>
      <c r="AK35" s="14" t="str">
        <f t="shared" si="3"/>
        <v>[{"CharacterType":2,"CardId":50036,"Point":3,"AttrId":130195}]</v>
      </c>
      <c r="AL35" s="6" t="str">
        <f t="shared" si="4"/>
        <v/>
      </c>
      <c r="AM35" s="6" t="str">
        <f t="shared" si="4"/>
        <v/>
      </c>
      <c r="AN35" s="6" t="str">
        <f t="shared" si="4"/>
        <v/>
      </c>
      <c r="AO35" s="6" t="str">
        <f t="shared" si="4"/>
        <v/>
      </c>
      <c r="AP35" s="6" t="str">
        <f t="shared" si="4"/>
        <v/>
      </c>
      <c r="AQ35" s="6" t="str">
        <f t="shared" si="5"/>
        <v/>
      </c>
      <c r="AR35" s="6" t="str">
        <f t="shared" si="6"/>
        <v/>
      </c>
      <c r="AS35" s="6" t="str">
        <f t="shared" si="6"/>
        <v/>
      </c>
      <c r="AT35" s="6" t="str">
        <f t="shared" si="6"/>
        <v/>
      </c>
      <c r="AU35" s="6" t="str">
        <f t="shared" si="6"/>
        <v/>
      </c>
      <c r="AV35" s="6" t="str">
        <f t="shared" si="6"/>
        <v/>
      </c>
      <c r="AW35" s="6" t="str">
        <f t="shared" si="7"/>
        <v/>
      </c>
      <c r="AX35" s="6" t="str">
        <f t="shared" si="8"/>
        <v/>
      </c>
      <c r="AY35" s="6" t="str">
        <f t="shared" si="8"/>
        <v/>
      </c>
      <c r="AZ35" s="6" t="str">
        <f t="shared" si="8"/>
        <v/>
      </c>
      <c r="BA35" s="6" t="str">
        <f t="shared" si="8"/>
        <v/>
      </c>
      <c r="BB35" s="6" t="str">
        <f t="shared" si="8"/>
        <v/>
      </c>
      <c r="BC35" s="6" t="str">
        <f t="shared" si="9"/>
        <v/>
      </c>
      <c r="BD35" s="6" t="str">
        <f t="shared" si="10"/>
        <v>"CharacterType":2</v>
      </c>
      <c r="BE35" s="6" t="str">
        <f t="shared" si="10"/>
        <v>"CardId":50036</v>
      </c>
      <c r="BF35" s="6" t="str">
        <f t="shared" si="10"/>
        <v>"Point":3</v>
      </c>
      <c r="BG35" s="6" t="str">
        <f t="shared" si="10"/>
        <v>"AttrId":130195</v>
      </c>
      <c r="BH35" s="6" t="str">
        <f t="shared" si="10"/>
        <v/>
      </c>
      <c r="BI35" s="6" t="str">
        <f t="shared" si="11"/>
        <v>{"CharacterType":2,"CardId":50036,"Point":3,"AttrId":130195}</v>
      </c>
      <c r="BJ35" s="6" t="str">
        <f t="shared" si="12"/>
        <v/>
      </c>
      <c r="BK35" s="6" t="str">
        <f t="shared" si="12"/>
        <v/>
      </c>
      <c r="BL35" s="6" t="str">
        <f t="shared" si="12"/>
        <v/>
      </c>
      <c r="BM35" s="6" t="str">
        <f t="shared" si="12"/>
        <v/>
      </c>
      <c r="BN35" s="6" t="str">
        <f t="shared" si="12"/>
        <v/>
      </c>
      <c r="BO35" s="6" t="str">
        <f t="shared" si="13"/>
        <v/>
      </c>
    </row>
    <row r="36" spans="4:67" x14ac:dyDescent="0.15">
      <c r="D36" s="21">
        <v>29</v>
      </c>
      <c r="E36" s="21">
        <v>195</v>
      </c>
      <c r="G36" s="13">
        <f t="shared" si="14"/>
        <v>12</v>
      </c>
      <c r="H36" s="13">
        <f t="shared" si="15"/>
        <v>0</v>
      </c>
      <c r="I36" s="16">
        <v>30</v>
      </c>
      <c r="J36" s="13">
        <f t="shared" si="0"/>
        <v>205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5">
        <v>2</v>
      </c>
      <c r="AA36" s="13">
        <f t="shared" si="16"/>
        <v>50036</v>
      </c>
      <c r="AB36" s="13">
        <v>3</v>
      </c>
      <c r="AC36" s="13">
        <f t="shared" si="1"/>
        <v>130205</v>
      </c>
      <c r="AD36" s="13"/>
      <c r="AE36" s="13"/>
      <c r="AF36" s="13"/>
      <c r="AG36" s="13"/>
      <c r="AH36" s="13"/>
      <c r="AI36" s="13"/>
      <c r="AJ36" s="6" t="str">
        <f t="shared" si="2"/>
        <v>{"FinalHpRate":11,"FinalAtkRate":-1}</v>
      </c>
      <c r="AK36" s="14" t="str">
        <f t="shared" si="3"/>
        <v>[{"CharacterType":2,"CardId":50036,"Point":3,"AttrId":130205}]</v>
      </c>
      <c r="AL36" s="6" t="str">
        <f t="shared" si="4"/>
        <v/>
      </c>
      <c r="AM36" s="6" t="str">
        <f t="shared" si="4"/>
        <v/>
      </c>
      <c r="AN36" s="6" t="str">
        <f t="shared" si="4"/>
        <v/>
      </c>
      <c r="AO36" s="6" t="str">
        <f t="shared" si="4"/>
        <v/>
      </c>
      <c r="AP36" s="6" t="str">
        <f t="shared" si="4"/>
        <v/>
      </c>
      <c r="AQ36" s="6" t="str">
        <f t="shared" si="5"/>
        <v/>
      </c>
      <c r="AR36" s="6" t="str">
        <f t="shared" si="6"/>
        <v/>
      </c>
      <c r="AS36" s="6" t="str">
        <f t="shared" si="6"/>
        <v/>
      </c>
      <c r="AT36" s="6" t="str">
        <f t="shared" si="6"/>
        <v/>
      </c>
      <c r="AU36" s="6" t="str">
        <f t="shared" si="6"/>
        <v/>
      </c>
      <c r="AV36" s="6" t="str">
        <f t="shared" si="6"/>
        <v/>
      </c>
      <c r="AW36" s="6" t="str">
        <f t="shared" si="7"/>
        <v/>
      </c>
      <c r="AX36" s="6" t="str">
        <f t="shared" si="8"/>
        <v/>
      </c>
      <c r="AY36" s="6" t="str">
        <f t="shared" si="8"/>
        <v/>
      </c>
      <c r="AZ36" s="6" t="str">
        <f t="shared" si="8"/>
        <v/>
      </c>
      <c r="BA36" s="6" t="str">
        <f t="shared" si="8"/>
        <v/>
      </c>
      <c r="BB36" s="6" t="str">
        <f t="shared" si="8"/>
        <v/>
      </c>
      <c r="BC36" s="6" t="str">
        <f t="shared" si="9"/>
        <v/>
      </c>
      <c r="BD36" s="6" t="str">
        <f t="shared" si="10"/>
        <v>"CharacterType":2</v>
      </c>
      <c r="BE36" s="6" t="str">
        <f t="shared" si="10"/>
        <v>"CardId":50036</v>
      </c>
      <c r="BF36" s="6" t="str">
        <f t="shared" si="10"/>
        <v>"Point":3</v>
      </c>
      <c r="BG36" s="6" t="str">
        <f t="shared" si="10"/>
        <v>"AttrId":130205</v>
      </c>
      <c r="BH36" s="6" t="str">
        <f t="shared" si="10"/>
        <v/>
      </c>
      <c r="BI36" s="6" t="str">
        <f t="shared" si="11"/>
        <v>{"CharacterType":2,"CardId":50036,"Point":3,"AttrId":130205}</v>
      </c>
      <c r="BJ36" s="6" t="str">
        <f t="shared" si="12"/>
        <v/>
      </c>
      <c r="BK36" s="6" t="str">
        <f t="shared" si="12"/>
        <v/>
      </c>
      <c r="BL36" s="6" t="str">
        <f t="shared" si="12"/>
        <v/>
      </c>
      <c r="BM36" s="6" t="str">
        <f t="shared" si="12"/>
        <v/>
      </c>
      <c r="BN36" s="6" t="str">
        <f t="shared" si="12"/>
        <v/>
      </c>
      <c r="BO36" s="6" t="str">
        <f t="shared" si="13"/>
        <v/>
      </c>
    </row>
    <row r="37" spans="4:67" x14ac:dyDescent="0.15">
      <c r="D37" s="21">
        <v>30</v>
      </c>
      <c r="E37" s="21">
        <v>200</v>
      </c>
      <c r="G37" s="13">
        <f t="shared" si="14"/>
        <v>12</v>
      </c>
      <c r="H37" s="13">
        <f t="shared" si="15"/>
        <v>0</v>
      </c>
      <c r="I37" s="13">
        <v>31</v>
      </c>
      <c r="J37" s="13">
        <f t="shared" si="0"/>
        <v>205</v>
      </c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5">
        <v>2</v>
      </c>
      <c r="AA37" s="13">
        <f t="shared" si="16"/>
        <v>50036</v>
      </c>
      <c r="AB37" s="13">
        <v>3</v>
      </c>
      <c r="AC37" s="13">
        <f t="shared" si="1"/>
        <v>130205</v>
      </c>
      <c r="AD37" s="13"/>
      <c r="AE37" s="13"/>
      <c r="AF37" s="13"/>
      <c r="AG37" s="13"/>
      <c r="AH37" s="13"/>
      <c r="AI37" s="13"/>
      <c r="AJ37" s="6" t="str">
        <f t="shared" si="2"/>
        <v>{"FinalHpRate":11,"FinalAtkRate":-1}</v>
      </c>
      <c r="AK37" s="14" t="str">
        <f t="shared" si="3"/>
        <v>[{"CharacterType":2,"CardId":50036,"Point":3,"AttrId":130205}]</v>
      </c>
      <c r="AL37" s="6" t="str">
        <f t="shared" si="4"/>
        <v/>
      </c>
      <c r="AM37" s="6" t="str">
        <f t="shared" si="4"/>
        <v/>
      </c>
      <c r="AN37" s="6" t="str">
        <f t="shared" si="4"/>
        <v/>
      </c>
      <c r="AO37" s="6" t="str">
        <f t="shared" si="4"/>
        <v/>
      </c>
      <c r="AP37" s="6" t="str">
        <f t="shared" si="4"/>
        <v/>
      </c>
      <c r="AQ37" s="6" t="str">
        <f t="shared" si="5"/>
        <v/>
      </c>
      <c r="AR37" s="6" t="str">
        <f t="shared" si="6"/>
        <v/>
      </c>
      <c r="AS37" s="6" t="str">
        <f t="shared" si="6"/>
        <v/>
      </c>
      <c r="AT37" s="6" t="str">
        <f t="shared" si="6"/>
        <v/>
      </c>
      <c r="AU37" s="6" t="str">
        <f t="shared" si="6"/>
        <v/>
      </c>
      <c r="AV37" s="6" t="str">
        <f t="shared" si="6"/>
        <v/>
      </c>
      <c r="AW37" s="6" t="str">
        <f t="shared" si="7"/>
        <v/>
      </c>
      <c r="AX37" s="6" t="str">
        <f t="shared" si="8"/>
        <v/>
      </c>
      <c r="AY37" s="6" t="str">
        <f t="shared" si="8"/>
        <v/>
      </c>
      <c r="AZ37" s="6" t="str">
        <f t="shared" si="8"/>
        <v/>
      </c>
      <c r="BA37" s="6" t="str">
        <f t="shared" si="8"/>
        <v/>
      </c>
      <c r="BB37" s="6" t="str">
        <f t="shared" si="8"/>
        <v/>
      </c>
      <c r="BC37" s="6" t="str">
        <f t="shared" si="9"/>
        <v/>
      </c>
      <c r="BD37" s="6" t="str">
        <f t="shared" si="10"/>
        <v>"CharacterType":2</v>
      </c>
      <c r="BE37" s="6" t="str">
        <f t="shared" si="10"/>
        <v>"CardId":50036</v>
      </c>
      <c r="BF37" s="6" t="str">
        <f t="shared" si="10"/>
        <v>"Point":3</v>
      </c>
      <c r="BG37" s="6" t="str">
        <f t="shared" si="10"/>
        <v>"AttrId":130205</v>
      </c>
      <c r="BH37" s="6" t="str">
        <f t="shared" si="10"/>
        <v/>
      </c>
      <c r="BI37" s="6" t="str">
        <f t="shared" si="11"/>
        <v>{"CharacterType":2,"CardId":50036,"Point":3,"AttrId":130205}</v>
      </c>
      <c r="BJ37" s="6" t="str">
        <f t="shared" si="12"/>
        <v/>
      </c>
      <c r="BK37" s="6" t="str">
        <f t="shared" si="12"/>
        <v/>
      </c>
      <c r="BL37" s="6" t="str">
        <f t="shared" si="12"/>
        <v/>
      </c>
      <c r="BM37" s="6" t="str">
        <f t="shared" si="12"/>
        <v/>
      </c>
      <c r="BN37" s="6" t="str">
        <f t="shared" si="12"/>
        <v/>
      </c>
      <c r="BO37" s="6" t="str">
        <f t="shared" si="13"/>
        <v/>
      </c>
    </row>
    <row r="38" spans="4:67" x14ac:dyDescent="0.15">
      <c r="D38" s="21">
        <v>31</v>
      </c>
      <c r="E38" s="21">
        <v>205</v>
      </c>
      <c r="G38" s="13">
        <f t="shared" si="14"/>
        <v>12</v>
      </c>
      <c r="H38" s="13">
        <f t="shared" si="15"/>
        <v>0</v>
      </c>
      <c r="I38" s="13">
        <v>32</v>
      </c>
      <c r="J38" s="13">
        <f t="shared" si="0"/>
        <v>210</v>
      </c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5">
        <v>2</v>
      </c>
      <c r="AA38" s="13">
        <f t="shared" si="16"/>
        <v>50036</v>
      </c>
      <c r="AB38" s="13">
        <v>3</v>
      </c>
      <c r="AC38" s="13">
        <f t="shared" si="1"/>
        <v>130210</v>
      </c>
      <c r="AD38" s="13"/>
      <c r="AE38" s="13"/>
      <c r="AF38" s="13"/>
      <c r="AG38" s="13"/>
      <c r="AH38" s="13"/>
      <c r="AI38" s="13"/>
      <c r="AJ38" s="6" t="str">
        <f t="shared" si="2"/>
        <v>{"FinalHpRate":11,"FinalAtkRate":-1}</v>
      </c>
      <c r="AK38" s="14" t="str">
        <f t="shared" si="3"/>
        <v>[{"CharacterType":2,"CardId":50036,"Point":3,"AttrId":130210}]</v>
      </c>
      <c r="AL38" s="6" t="str">
        <f t="shared" si="4"/>
        <v/>
      </c>
      <c r="AM38" s="6" t="str">
        <f t="shared" si="4"/>
        <v/>
      </c>
      <c r="AN38" s="6" t="str">
        <f t="shared" si="4"/>
        <v/>
      </c>
      <c r="AO38" s="6" t="str">
        <f t="shared" si="4"/>
        <v/>
      </c>
      <c r="AP38" s="6" t="str">
        <f t="shared" si="4"/>
        <v/>
      </c>
      <c r="AQ38" s="6" t="str">
        <f t="shared" si="5"/>
        <v/>
      </c>
      <c r="AR38" s="6" t="str">
        <f t="shared" si="6"/>
        <v/>
      </c>
      <c r="AS38" s="6" t="str">
        <f t="shared" si="6"/>
        <v/>
      </c>
      <c r="AT38" s="6" t="str">
        <f t="shared" si="6"/>
        <v/>
      </c>
      <c r="AU38" s="6" t="str">
        <f t="shared" si="6"/>
        <v/>
      </c>
      <c r="AV38" s="6" t="str">
        <f t="shared" si="6"/>
        <v/>
      </c>
      <c r="AW38" s="6" t="str">
        <f t="shared" si="7"/>
        <v/>
      </c>
      <c r="AX38" s="6" t="str">
        <f t="shared" si="8"/>
        <v/>
      </c>
      <c r="AY38" s="6" t="str">
        <f t="shared" si="8"/>
        <v/>
      </c>
      <c r="AZ38" s="6" t="str">
        <f t="shared" si="8"/>
        <v/>
      </c>
      <c r="BA38" s="6" t="str">
        <f t="shared" si="8"/>
        <v/>
      </c>
      <c r="BB38" s="6" t="str">
        <f t="shared" si="8"/>
        <v/>
      </c>
      <c r="BC38" s="6" t="str">
        <f t="shared" si="9"/>
        <v/>
      </c>
      <c r="BD38" s="6" t="str">
        <f t="shared" si="10"/>
        <v>"CharacterType":2</v>
      </c>
      <c r="BE38" s="6" t="str">
        <f t="shared" si="10"/>
        <v>"CardId":50036</v>
      </c>
      <c r="BF38" s="6" t="str">
        <f t="shared" si="10"/>
        <v>"Point":3</v>
      </c>
      <c r="BG38" s="6" t="str">
        <f t="shared" si="10"/>
        <v>"AttrId":130210</v>
      </c>
      <c r="BH38" s="6" t="str">
        <f t="shared" si="10"/>
        <v/>
      </c>
      <c r="BI38" s="6" t="str">
        <f t="shared" si="11"/>
        <v>{"CharacterType":2,"CardId":50036,"Point":3,"AttrId":130210}</v>
      </c>
      <c r="BJ38" s="6" t="str">
        <f t="shared" si="12"/>
        <v/>
      </c>
      <c r="BK38" s="6" t="str">
        <f t="shared" si="12"/>
        <v/>
      </c>
      <c r="BL38" s="6" t="str">
        <f t="shared" si="12"/>
        <v/>
      </c>
      <c r="BM38" s="6" t="str">
        <f t="shared" si="12"/>
        <v/>
      </c>
      <c r="BN38" s="6" t="str">
        <f t="shared" si="12"/>
        <v/>
      </c>
      <c r="BO38" s="6" t="str">
        <f t="shared" si="13"/>
        <v/>
      </c>
    </row>
    <row r="39" spans="4:67" x14ac:dyDescent="0.15">
      <c r="D39" s="21">
        <v>32</v>
      </c>
      <c r="E39" s="21">
        <v>210</v>
      </c>
      <c r="G39" s="13">
        <f t="shared" si="14"/>
        <v>12</v>
      </c>
      <c r="H39" s="13">
        <f t="shared" si="15"/>
        <v>0</v>
      </c>
      <c r="I39" s="13">
        <v>33</v>
      </c>
      <c r="J39" s="13">
        <f t="shared" si="0"/>
        <v>215</v>
      </c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5">
        <v>2</v>
      </c>
      <c r="AA39" s="13">
        <f t="shared" si="16"/>
        <v>50036</v>
      </c>
      <c r="AB39" s="13">
        <v>3</v>
      </c>
      <c r="AC39" s="13">
        <f t="shared" si="1"/>
        <v>130215</v>
      </c>
      <c r="AD39" s="13"/>
      <c r="AE39" s="13"/>
      <c r="AF39" s="13"/>
      <c r="AG39" s="13"/>
      <c r="AH39" s="13"/>
      <c r="AI39" s="13"/>
      <c r="AJ39" s="6" t="str">
        <f t="shared" si="2"/>
        <v>{"FinalHpRate":11,"FinalAtkRate":-1}</v>
      </c>
      <c r="AK39" s="14" t="str">
        <f t="shared" si="3"/>
        <v>[{"CharacterType":2,"CardId":50036,"Point":3,"AttrId":130215}]</v>
      </c>
      <c r="AL39" s="6" t="str">
        <f t="shared" si="4"/>
        <v/>
      </c>
      <c r="AM39" s="6" t="str">
        <f t="shared" si="4"/>
        <v/>
      </c>
      <c r="AN39" s="6" t="str">
        <f t="shared" si="4"/>
        <v/>
      </c>
      <c r="AO39" s="6" t="str">
        <f t="shared" si="4"/>
        <v/>
      </c>
      <c r="AP39" s="6" t="str">
        <f t="shared" si="4"/>
        <v/>
      </c>
      <c r="AQ39" s="6" t="str">
        <f t="shared" si="5"/>
        <v/>
      </c>
      <c r="AR39" s="6" t="str">
        <f t="shared" si="6"/>
        <v/>
      </c>
      <c r="AS39" s="6" t="str">
        <f t="shared" si="6"/>
        <v/>
      </c>
      <c r="AT39" s="6" t="str">
        <f t="shared" si="6"/>
        <v/>
      </c>
      <c r="AU39" s="6" t="str">
        <f t="shared" si="6"/>
        <v/>
      </c>
      <c r="AV39" s="6" t="str">
        <f t="shared" si="6"/>
        <v/>
      </c>
      <c r="AW39" s="6" t="str">
        <f t="shared" si="7"/>
        <v/>
      </c>
      <c r="AX39" s="6" t="str">
        <f t="shared" si="8"/>
        <v/>
      </c>
      <c r="AY39" s="6" t="str">
        <f t="shared" si="8"/>
        <v/>
      </c>
      <c r="AZ39" s="6" t="str">
        <f t="shared" si="8"/>
        <v/>
      </c>
      <c r="BA39" s="6" t="str">
        <f t="shared" si="8"/>
        <v/>
      </c>
      <c r="BB39" s="6" t="str">
        <f t="shared" si="8"/>
        <v/>
      </c>
      <c r="BC39" s="6" t="str">
        <f t="shared" si="9"/>
        <v/>
      </c>
      <c r="BD39" s="6" t="str">
        <f t="shared" si="10"/>
        <v>"CharacterType":2</v>
      </c>
      <c r="BE39" s="6" t="str">
        <f t="shared" si="10"/>
        <v>"CardId":50036</v>
      </c>
      <c r="BF39" s="6" t="str">
        <f t="shared" si="10"/>
        <v>"Point":3</v>
      </c>
      <c r="BG39" s="6" t="str">
        <f t="shared" si="10"/>
        <v>"AttrId":130215</v>
      </c>
      <c r="BH39" s="6" t="str">
        <f t="shared" si="10"/>
        <v/>
      </c>
      <c r="BI39" s="6" t="str">
        <f t="shared" si="11"/>
        <v>{"CharacterType":2,"CardId":50036,"Point":3,"AttrId":130215}</v>
      </c>
      <c r="BJ39" s="6" t="str">
        <f t="shared" si="12"/>
        <v/>
      </c>
      <c r="BK39" s="6" t="str">
        <f t="shared" si="12"/>
        <v/>
      </c>
      <c r="BL39" s="6" t="str">
        <f t="shared" si="12"/>
        <v/>
      </c>
      <c r="BM39" s="6" t="str">
        <f t="shared" si="12"/>
        <v/>
      </c>
      <c r="BN39" s="6" t="str">
        <f t="shared" si="12"/>
        <v/>
      </c>
      <c r="BO39" s="6" t="str">
        <f t="shared" si="13"/>
        <v/>
      </c>
    </row>
    <row r="40" spans="4:67" x14ac:dyDescent="0.15">
      <c r="D40" s="21">
        <v>33</v>
      </c>
      <c r="E40" s="21">
        <v>215</v>
      </c>
      <c r="G40" s="13">
        <f t="shared" si="14"/>
        <v>12</v>
      </c>
      <c r="H40" s="13">
        <f t="shared" si="15"/>
        <v>0</v>
      </c>
      <c r="I40" s="13">
        <v>34</v>
      </c>
      <c r="J40" s="13">
        <f t="shared" si="0"/>
        <v>220</v>
      </c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5">
        <v>2</v>
      </c>
      <c r="AA40" s="13">
        <f t="shared" si="16"/>
        <v>50036</v>
      </c>
      <c r="AB40" s="13">
        <v>3</v>
      </c>
      <c r="AC40" s="13">
        <f t="shared" si="1"/>
        <v>130220</v>
      </c>
      <c r="AD40" s="13"/>
      <c r="AE40" s="13"/>
      <c r="AF40" s="13"/>
      <c r="AG40" s="13"/>
      <c r="AH40" s="13"/>
      <c r="AI40" s="13"/>
      <c r="AJ40" s="6" t="str">
        <f t="shared" si="2"/>
        <v>{"FinalHpRate":11,"FinalAtkRate":-1}</v>
      </c>
      <c r="AK40" s="14" t="str">
        <f t="shared" si="3"/>
        <v>[{"CharacterType":2,"CardId":50036,"Point":3,"AttrId":130220}]</v>
      </c>
      <c r="AL40" s="6" t="str">
        <f t="shared" si="4"/>
        <v/>
      </c>
      <c r="AM40" s="6" t="str">
        <f t="shared" si="4"/>
        <v/>
      </c>
      <c r="AN40" s="6" t="str">
        <f t="shared" si="4"/>
        <v/>
      </c>
      <c r="AO40" s="6" t="str">
        <f t="shared" si="4"/>
        <v/>
      </c>
      <c r="AP40" s="6" t="str">
        <f t="shared" si="4"/>
        <v/>
      </c>
      <c r="AQ40" s="6" t="str">
        <f t="shared" si="5"/>
        <v/>
      </c>
      <c r="AR40" s="6" t="str">
        <f t="shared" si="6"/>
        <v/>
      </c>
      <c r="AS40" s="6" t="str">
        <f t="shared" si="6"/>
        <v/>
      </c>
      <c r="AT40" s="6" t="str">
        <f t="shared" si="6"/>
        <v/>
      </c>
      <c r="AU40" s="6" t="str">
        <f t="shared" si="6"/>
        <v/>
      </c>
      <c r="AV40" s="6" t="str">
        <f t="shared" si="6"/>
        <v/>
      </c>
      <c r="AW40" s="6" t="str">
        <f t="shared" si="7"/>
        <v/>
      </c>
      <c r="AX40" s="6" t="str">
        <f t="shared" si="8"/>
        <v/>
      </c>
      <c r="AY40" s="6" t="str">
        <f t="shared" si="8"/>
        <v/>
      </c>
      <c r="AZ40" s="6" t="str">
        <f t="shared" si="8"/>
        <v/>
      </c>
      <c r="BA40" s="6" t="str">
        <f t="shared" si="8"/>
        <v/>
      </c>
      <c r="BB40" s="6" t="str">
        <f t="shared" si="8"/>
        <v/>
      </c>
      <c r="BC40" s="6" t="str">
        <f t="shared" si="9"/>
        <v/>
      </c>
      <c r="BD40" s="6" t="str">
        <f t="shared" si="10"/>
        <v>"CharacterType":2</v>
      </c>
      <c r="BE40" s="6" t="str">
        <f t="shared" si="10"/>
        <v>"CardId":50036</v>
      </c>
      <c r="BF40" s="6" t="str">
        <f t="shared" si="10"/>
        <v>"Point":3</v>
      </c>
      <c r="BG40" s="6" t="str">
        <f t="shared" si="10"/>
        <v>"AttrId":130220</v>
      </c>
      <c r="BH40" s="6" t="str">
        <f t="shared" si="10"/>
        <v/>
      </c>
      <c r="BI40" s="6" t="str">
        <f t="shared" si="11"/>
        <v>{"CharacterType":2,"CardId":50036,"Point":3,"AttrId":130220}</v>
      </c>
      <c r="BJ40" s="6" t="str">
        <f t="shared" si="12"/>
        <v/>
      </c>
      <c r="BK40" s="6" t="str">
        <f t="shared" si="12"/>
        <v/>
      </c>
      <c r="BL40" s="6" t="str">
        <f t="shared" si="12"/>
        <v/>
      </c>
      <c r="BM40" s="6" t="str">
        <f t="shared" si="12"/>
        <v/>
      </c>
      <c r="BN40" s="6" t="str">
        <f t="shared" si="12"/>
        <v/>
      </c>
      <c r="BO40" s="6" t="str">
        <f t="shared" si="13"/>
        <v/>
      </c>
    </row>
    <row r="41" spans="4:67" x14ac:dyDescent="0.15">
      <c r="D41" s="21">
        <v>34</v>
      </c>
      <c r="E41" s="21">
        <v>220</v>
      </c>
      <c r="G41" s="13">
        <f t="shared" si="14"/>
        <v>12</v>
      </c>
      <c r="H41" s="13">
        <f t="shared" si="15"/>
        <v>0</v>
      </c>
      <c r="I41" s="13">
        <v>35</v>
      </c>
      <c r="J41" s="13">
        <f t="shared" si="0"/>
        <v>227</v>
      </c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5">
        <v>2</v>
      </c>
      <c r="AA41" s="13">
        <f t="shared" si="16"/>
        <v>50036</v>
      </c>
      <c r="AB41" s="13">
        <v>3</v>
      </c>
      <c r="AC41" s="13">
        <f t="shared" si="1"/>
        <v>130227</v>
      </c>
      <c r="AD41" s="13"/>
      <c r="AE41" s="13"/>
      <c r="AF41" s="13"/>
      <c r="AG41" s="13"/>
      <c r="AH41" s="13"/>
      <c r="AI41" s="13"/>
      <c r="AJ41" s="6" t="str">
        <f t="shared" si="2"/>
        <v>{"FinalHpRate":11,"FinalAtkRate":-1}</v>
      </c>
      <c r="AK41" s="14" t="str">
        <f t="shared" si="3"/>
        <v>[{"CharacterType":2,"CardId":50036,"Point":3,"AttrId":130227}]</v>
      </c>
      <c r="AL41" s="6" t="str">
        <f t="shared" si="4"/>
        <v/>
      </c>
      <c r="AM41" s="6" t="str">
        <f t="shared" si="4"/>
        <v/>
      </c>
      <c r="AN41" s="6" t="str">
        <f t="shared" si="4"/>
        <v/>
      </c>
      <c r="AO41" s="6" t="str">
        <f t="shared" si="4"/>
        <v/>
      </c>
      <c r="AP41" s="6" t="str">
        <f t="shared" si="4"/>
        <v/>
      </c>
      <c r="AQ41" s="6" t="str">
        <f t="shared" si="5"/>
        <v/>
      </c>
      <c r="AR41" s="6" t="str">
        <f t="shared" si="6"/>
        <v/>
      </c>
      <c r="AS41" s="6" t="str">
        <f t="shared" si="6"/>
        <v/>
      </c>
      <c r="AT41" s="6" t="str">
        <f t="shared" si="6"/>
        <v/>
      </c>
      <c r="AU41" s="6" t="str">
        <f t="shared" si="6"/>
        <v/>
      </c>
      <c r="AV41" s="6" t="str">
        <f t="shared" si="6"/>
        <v/>
      </c>
      <c r="AW41" s="6" t="str">
        <f t="shared" si="7"/>
        <v/>
      </c>
      <c r="AX41" s="6" t="str">
        <f t="shared" si="8"/>
        <v/>
      </c>
      <c r="AY41" s="6" t="str">
        <f t="shared" si="8"/>
        <v/>
      </c>
      <c r="AZ41" s="6" t="str">
        <f t="shared" si="8"/>
        <v/>
      </c>
      <c r="BA41" s="6" t="str">
        <f t="shared" si="8"/>
        <v/>
      </c>
      <c r="BB41" s="6" t="str">
        <f t="shared" si="8"/>
        <v/>
      </c>
      <c r="BC41" s="6" t="str">
        <f t="shared" si="9"/>
        <v/>
      </c>
      <c r="BD41" s="6" t="str">
        <f t="shared" si="10"/>
        <v>"CharacterType":2</v>
      </c>
      <c r="BE41" s="6" t="str">
        <f t="shared" si="10"/>
        <v>"CardId":50036</v>
      </c>
      <c r="BF41" s="6" t="str">
        <f t="shared" si="10"/>
        <v>"Point":3</v>
      </c>
      <c r="BG41" s="6" t="str">
        <f t="shared" si="10"/>
        <v>"AttrId":130227</v>
      </c>
      <c r="BH41" s="6" t="str">
        <f t="shared" si="10"/>
        <v/>
      </c>
      <c r="BI41" s="6" t="str">
        <f t="shared" si="11"/>
        <v>{"CharacterType":2,"CardId":50036,"Point":3,"AttrId":130227}</v>
      </c>
      <c r="BJ41" s="6" t="str">
        <f t="shared" si="12"/>
        <v/>
      </c>
      <c r="BK41" s="6" t="str">
        <f t="shared" si="12"/>
        <v/>
      </c>
      <c r="BL41" s="6" t="str">
        <f t="shared" si="12"/>
        <v/>
      </c>
      <c r="BM41" s="6" t="str">
        <f t="shared" si="12"/>
        <v/>
      </c>
      <c r="BN41" s="6" t="str">
        <f t="shared" si="12"/>
        <v/>
      </c>
      <c r="BO41" s="6" t="str">
        <f t="shared" si="13"/>
        <v/>
      </c>
    </row>
    <row r="42" spans="4:67" x14ac:dyDescent="0.15">
      <c r="D42" s="21">
        <v>35</v>
      </c>
      <c r="E42" s="21">
        <v>225</v>
      </c>
      <c r="G42" s="13">
        <f t="shared" si="14"/>
        <v>12</v>
      </c>
      <c r="H42" s="13">
        <f t="shared" si="15"/>
        <v>0</v>
      </c>
      <c r="I42" s="13">
        <v>36</v>
      </c>
      <c r="J42" s="13">
        <f t="shared" si="0"/>
        <v>230</v>
      </c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5">
        <v>2</v>
      </c>
      <c r="AA42" s="13">
        <f t="shared" si="16"/>
        <v>50036</v>
      </c>
      <c r="AB42" s="13">
        <v>3</v>
      </c>
      <c r="AC42" s="13">
        <f t="shared" si="17"/>
        <v>130230</v>
      </c>
      <c r="AD42" s="13"/>
      <c r="AE42" s="13"/>
      <c r="AF42" s="13"/>
      <c r="AG42" s="13"/>
      <c r="AH42" s="13"/>
      <c r="AI42" s="13"/>
      <c r="AJ42" s="6" t="str">
        <f t="shared" si="2"/>
        <v>{"FinalHpRate":11,"FinalAtkRate":-1}</v>
      </c>
      <c r="AK42" s="14" t="str">
        <f t="shared" si="3"/>
        <v>[{"CharacterType":2,"CardId":50036,"Point":3,"AttrId":130230}]</v>
      </c>
      <c r="AL42" s="6" t="str">
        <f t="shared" si="4"/>
        <v/>
      </c>
      <c r="AM42" s="6" t="str">
        <f t="shared" si="4"/>
        <v/>
      </c>
      <c r="AN42" s="6" t="str">
        <f t="shared" si="4"/>
        <v/>
      </c>
      <c r="AO42" s="6" t="str">
        <f t="shared" si="4"/>
        <v/>
      </c>
      <c r="AP42" s="6" t="str">
        <f t="shared" si="4"/>
        <v/>
      </c>
      <c r="AQ42" s="6" t="str">
        <f t="shared" si="5"/>
        <v/>
      </c>
      <c r="AR42" s="6" t="str">
        <f t="shared" si="6"/>
        <v/>
      </c>
      <c r="AS42" s="6" t="str">
        <f t="shared" si="6"/>
        <v/>
      </c>
      <c r="AT42" s="6" t="str">
        <f t="shared" si="6"/>
        <v/>
      </c>
      <c r="AU42" s="6" t="str">
        <f t="shared" si="6"/>
        <v/>
      </c>
      <c r="AV42" s="6" t="str">
        <f t="shared" si="6"/>
        <v/>
      </c>
      <c r="AW42" s="6" t="str">
        <f t="shared" si="7"/>
        <v/>
      </c>
      <c r="AX42" s="6" t="str">
        <f t="shared" si="8"/>
        <v/>
      </c>
      <c r="AY42" s="6" t="str">
        <f t="shared" si="8"/>
        <v/>
      </c>
      <c r="AZ42" s="6" t="str">
        <f t="shared" si="8"/>
        <v/>
      </c>
      <c r="BA42" s="6" t="str">
        <f t="shared" si="8"/>
        <v/>
      </c>
      <c r="BB42" s="6" t="str">
        <f t="shared" si="8"/>
        <v/>
      </c>
      <c r="BC42" s="6" t="str">
        <f t="shared" si="9"/>
        <v/>
      </c>
      <c r="BD42" s="6" t="str">
        <f t="shared" si="10"/>
        <v>"CharacterType":2</v>
      </c>
      <c r="BE42" s="6" t="str">
        <f t="shared" si="10"/>
        <v>"CardId":50036</v>
      </c>
      <c r="BF42" s="6" t="str">
        <f t="shared" si="10"/>
        <v>"Point":3</v>
      </c>
      <c r="BG42" s="6" t="str">
        <f t="shared" si="10"/>
        <v>"AttrId":130230</v>
      </c>
      <c r="BH42" s="6" t="str">
        <f t="shared" si="10"/>
        <v/>
      </c>
      <c r="BI42" s="6" t="str">
        <f t="shared" si="11"/>
        <v>{"CharacterType":2,"CardId":50036,"Point":3,"AttrId":130230}</v>
      </c>
      <c r="BJ42" s="6" t="str">
        <f t="shared" si="12"/>
        <v/>
      </c>
      <c r="BK42" s="6" t="str">
        <f t="shared" si="12"/>
        <v/>
      </c>
      <c r="BL42" s="6" t="str">
        <f t="shared" si="12"/>
        <v/>
      </c>
      <c r="BM42" s="6" t="str">
        <f t="shared" si="12"/>
        <v/>
      </c>
      <c r="BN42" s="6" t="str">
        <f t="shared" si="12"/>
        <v/>
      </c>
      <c r="BO42" s="6" t="str">
        <f t="shared" si="13"/>
        <v/>
      </c>
    </row>
    <row r="43" spans="4:67" x14ac:dyDescent="0.15">
      <c r="D43" s="21">
        <v>36</v>
      </c>
      <c r="E43" s="21">
        <v>230</v>
      </c>
      <c r="G43" s="13">
        <f t="shared" si="14"/>
        <v>12</v>
      </c>
      <c r="H43" s="13">
        <f t="shared" si="15"/>
        <v>0</v>
      </c>
      <c r="I43" s="13">
        <v>37</v>
      </c>
      <c r="J43" s="13">
        <f t="shared" si="0"/>
        <v>235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5">
        <v>2</v>
      </c>
      <c r="AA43" s="13">
        <f t="shared" si="16"/>
        <v>50036</v>
      </c>
      <c r="AB43" s="13">
        <v>3</v>
      </c>
      <c r="AC43" s="13">
        <f t="shared" si="1"/>
        <v>130235</v>
      </c>
      <c r="AD43" s="13"/>
      <c r="AE43" s="13"/>
      <c r="AF43" s="13"/>
      <c r="AG43" s="13"/>
      <c r="AH43" s="13"/>
      <c r="AI43" s="13"/>
      <c r="AJ43" s="6" t="str">
        <f t="shared" si="2"/>
        <v>{"FinalHpRate":11,"FinalAtkRate":-1}</v>
      </c>
      <c r="AK43" s="14" t="str">
        <f t="shared" si="3"/>
        <v>[{"CharacterType":2,"CardId":50036,"Point":3,"AttrId":130235}]</v>
      </c>
      <c r="AL43" s="6" t="str">
        <f t="shared" si="4"/>
        <v/>
      </c>
      <c r="AM43" s="6" t="str">
        <f t="shared" si="4"/>
        <v/>
      </c>
      <c r="AN43" s="6" t="str">
        <f t="shared" si="4"/>
        <v/>
      </c>
      <c r="AO43" s="6" t="str">
        <f t="shared" si="4"/>
        <v/>
      </c>
      <c r="AP43" s="6" t="str">
        <f t="shared" si="4"/>
        <v/>
      </c>
      <c r="AQ43" s="6" t="str">
        <f t="shared" si="5"/>
        <v/>
      </c>
      <c r="AR43" s="6" t="str">
        <f t="shared" si="6"/>
        <v/>
      </c>
      <c r="AS43" s="6" t="str">
        <f t="shared" si="6"/>
        <v/>
      </c>
      <c r="AT43" s="6" t="str">
        <f t="shared" si="6"/>
        <v/>
      </c>
      <c r="AU43" s="6" t="str">
        <f t="shared" si="6"/>
        <v/>
      </c>
      <c r="AV43" s="6" t="str">
        <f t="shared" si="6"/>
        <v/>
      </c>
      <c r="AW43" s="6" t="str">
        <f t="shared" si="7"/>
        <v/>
      </c>
      <c r="AX43" s="6" t="str">
        <f t="shared" si="8"/>
        <v/>
      </c>
      <c r="AY43" s="6" t="str">
        <f t="shared" si="8"/>
        <v/>
      </c>
      <c r="AZ43" s="6" t="str">
        <f t="shared" si="8"/>
        <v/>
      </c>
      <c r="BA43" s="6" t="str">
        <f t="shared" si="8"/>
        <v/>
      </c>
      <c r="BB43" s="6" t="str">
        <f t="shared" si="8"/>
        <v/>
      </c>
      <c r="BC43" s="6" t="str">
        <f t="shared" si="9"/>
        <v/>
      </c>
      <c r="BD43" s="6" t="str">
        <f t="shared" si="10"/>
        <v>"CharacterType":2</v>
      </c>
      <c r="BE43" s="6" t="str">
        <f t="shared" si="10"/>
        <v>"CardId":50036</v>
      </c>
      <c r="BF43" s="6" t="str">
        <f t="shared" si="10"/>
        <v>"Point":3</v>
      </c>
      <c r="BG43" s="6" t="str">
        <f t="shared" si="10"/>
        <v>"AttrId":130235</v>
      </c>
      <c r="BH43" s="6" t="str">
        <f t="shared" si="10"/>
        <v/>
      </c>
      <c r="BI43" s="6" t="str">
        <f t="shared" si="11"/>
        <v>{"CharacterType":2,"CardId":50036,"Point":3,"AttrId":130235}</v>
      </c>
      <c r="BJ43" s="6" t="str">
        <f t="shared" si="12"/>
        <v/>
      </c>
      <c r="BK43" s="6" t="str">
        <f t="shared" si="12"/>
        <v/>
      </c>
      <c r="BL43" s="6" t="str">
        <f t="shared" si="12"/>
        <v/>
      </c>
      <c r="BM43" s="6" t="str">
        <f t="shared" si="12"/>
        <v/>
      </c>
      <c r="BN43" s="6" t="str">
        <f t="shared" si="12"/>
        <v/>
      </c>
      <c r="BO43" s="6" t="str">
        <f t="shared" si="13"/>
        <v/>
      </c>
    </row>
    <row r="44" spans="4:67" x14ac:dyDescent="0.15">
      <c r="D44" s="21">
        <v>37</v>
      </c>
      <c r="E44" s="21">
        <v>235</v>
      </c>
      <c r="G44" s="13">
        <f t="shared" si="14"/>
        <v>12</v>
      </c>
      <c r="H44" s="13">
        <f t="shared" si="15"/>
        <v>0</v>
      </c>
      <c r="I44" s="13">
        <v>38</v>
      </c>
      <c r="J44" s="13">
        <f t="shared" si="0"/>
        <v>240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5">
        <v>2</v>
      </c>
      <c r="AA44" s="13">
        <f t="shared" si="16"/>
        <v>50036</v>
      </c>
      <c r="AB44" s="13">
        <v>3</v>
      </c>
      <c r="AC44" s="13">
        <f t="shared" si="1"/>
        <v>130240</v>
      </c>
      <c r="AD44" s="13"/>
      <c r="AE44" s="13"/>
      <c r="AF44" s="13"/>
      <c r="AG44" s="13"/>
      <c r="AH44" s="13"/>
      <c r="AI44" s="13"/>
      <c r="AJ44" s="6" t="str">
        <f t="shared" si="2"/>
        <v>{"FinalHpRate":11,"FinalAtkRate":-1}</v>
      </c>
      <c r="AK44" s="14" t="str">
        <f t="shared" si="3"/>
        <v>[{"CharacterType":2,"CardId":50036,"Point":3,"AttrId":130240}]</v>
      </c>
      <c r="AL44" s="6" t="str">
        <f t="shared" si="4"/>
        <v/>
      </c>
      <c r="AM44" s="6" t="str">
        <f t="shared" si="4"/>
        <v/>
      </c>
      <c r="AN44" s="6" t="str">
        <f t="shared" si="4"/>
        <v/>
      </c>
      <c r="AO44" s="6" t="str">
        <f t="shared" si="4"/>
        <v/>
      </c>
      <c r="AP44" s="6" t="str">
        <f t="shared" si="4"/>
        <v/>
      </c>
      <c r="AQ44" s="6" t="str">
        <f t="shared" si="5"/>
        <v/>
      </c>
      <c r="AR44" s="6" t="str">
        <f t="shared" si="6"/>
        <v/>
      </c>
      <c r="AS44" s="6" t="str">
        <f t="shared" si="6"/>
        <v/>
      </c>
      <c r="AT44" s="6" t="str">
        <f t="shared" si="6"/>
        <v/>
      </c>
      <c r="AU44" s="6" t="str">
        <f t="shared" si="6"/>
        <v/>
      </c>
      <c r="AV44" s="6" t="str">
        <f t="shared" si="6"/>
        <v/>
      </c>
      <c r="AW44" s="6" t="str">
        <f t="shared" si="7"/>
        <v/>
      </c>
      <c r="AX44" s="6" t="str">
        <f t="shared" si="8"/>
        <v/>
      </c>
      <c r="AY44" s="6" t="str">
        <f t="shared" si="8"/>
        <v/>
      </c>
      <c r="AZ44" s="6" t="str">
        <f t="shared" si="8"/>
        <v/>
      </c>
      <c r="BA44" s="6" t="str">
        <f t="shared" si="8"/>
        <v/>
      </c>
      <c r="BB44" s="6" t="str">
        <f t="shared" si="8"/>
        <v/>
      </c>
      <c r="BC44" s="6" t="str">
        <f t="shared" si="9"/>
        <v/>
      </c>
      <c r="BD44" s="6" t="str">
        <f t="shared" si="10"/>
        <v>"CharacterType":2</v>
      </c>
      <c r="BE44" s="6" t="str">
        <f t="shared" si="10"/>
        <v>"CardId":50036</v>
      </c>
      <c r="BF44" s="6" t="str">
        <f t="shared" si="10"/>
        <v>"Point":3</v>
      </c>
      <c r="BG44" s="6" t="str">
        <f t="shared" si="10"/>
        <v>"AttrId":130240</v>
      </c>
      <c r="BH44" s="6" t="str">
        <f t="shared" si="10"/>
        <v/>
      </c>
      <c r="BI44" s="6" t="str">
        <f t="shared" si="11"/>
        <v>{"CharacterType":2,"CardId":50036,"Point":3,"AttrId":130240}</v>
      </c>
      <c r="BJ44" s="6" t="str">
        <f t="shared" si="12"/>
        <v/>
      </c>
      <c r="BK44" s="6" t="str">
        <f t="shared" si="12"/>
        <v/>
      </c>
      <c r="BL44" s="6" t="str">
        <f t="shared" si="12"/>
        <v/>
      </c>
      <c r="BM44" s="6" t="str">
        <f t="shared" si="12"/>
        <v/>
      </c>
      <c r="BN44" s="6" t="str">
        <f t="shared" si="12"/>
        <v/>
      </c>
      <c r="BO44" s="6" t="str">
        <f t="shared" si="13"/>
        <v/>
      </c>
    </row>
    <row r="45" spans="4:67" x14ac:dyDescent="0.15">
      <c r="D45" s="21">
        <v>38</v>
      </c>
      <c r="E45" s="21">
        <v>240</v>
      </c>
      <c r="G45" s="13">
        <f t="shared" si="14"/>
        <v>12</v>
      </c>
      <c r="H45" s="13">
        <f t="shared" si="15"/>
        <v>0</v>
      </c>
      <c r="I45" s="13">
        <v>39</v>
      </c>
      <c r="J45" s="13">
        <f t="shared" si="0"/>
        <v>245</v>
      </c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5">
        <v>2</v>
      </c>
      <c r="AA45" s="13">
        <f t="shared" si="16"/>
        <v>50036</v>
      </c>
      <c r="AB45" s="13">
        <v>3</v>
      </c>
      <c r="AC45" s="13">
        <f t="shared" si="1"/>
        <v>130245</v>
      </c>
      <c r="AD45" s="13"/>
      <c r="AE45" s="13"/>
      <c r="AF45" s="13"/>
      <c r="AG45" s="13"/>
      <c r="AH45" s="13"/>
      <c r="AI45" s="13"/>
      <c r="AJ45" s="6" t="str">
        <f t="shared" si="2"/>
        <v>{"FinalHpRate":11,"FinalAtkRate":-1}</v>
      </c>
      <c r="AK45" s="14" t="str">
        <f t="shared" si="3"/>
        <v>[{"CharacterType":2,"CardId":50036,"Point":3,"AttrId":130245}]</v>
      </c>
      <c r="AL45" s="6" t="str">
        <f t="shared" si="4"/>
        <v/>
      </c>
      <c r="AM45" s="6" t="str">
        <f t="shared" si="4"/>
        <v/>
      </c>
      <c r="AN45" s="6" t="str">
        <f t="shared" si="4"/>
        <v/>
      </c>
      <c r="AO45" s="6" t="str">
        <f t="shared" si="4"/>
        <v/>
      </c>
      <c r="AP45" s="6" t="str">
        <f t="shared" si="4"/>
        <v/>
      </c>
      <c r="AQ45" s="6" t="str">
        <f t="shared" si="5"/>
        <v/>
      </c>
      <c r="AR45" s="6" t="str">
        <f t="shared" si="6"/>
        <v/>
      </c>
      <c r="AS45" s="6" t="str">
        <f t="shared" si="6"/>
        <v/>
      </c>
      <c r="AT45" s="6" t="str">
        <f t="shared" si="6"/>
        <v/>
      </c>
      <c r="AU45" s="6" t="str">
        <f t="shared" si="6"/>
        <v/>
      </c>
      <c r="AV45" s="6" t="str">
        <f t="shared" si="6"/>
        <v/>
      </c>
      <c r="AW45" s="6" t="str">
        <f t="shared" si="7"/>
        <v/>
      </c>
      <c r="AX45" s="6" t="str">
        <f t="shared" si="8"/>
        <v/>
      </c>
      <c r="AY45" s="6" t="str">
        <f t="shared" si="8"/>
        <v/>
      </c>
      <c r="AZ45" s="6" t="str">
        <f t="shared" si="8"/>
        <v/>
      </c>
      <c r="BA45" s="6" t="str">
        <f t="shared" si="8"/>
        <v/>
      </c>
      <c r="BB45" s="6" t="str">
        <f t="shared" si="8"/>
        <v/>
      </c>
      <c r="BC45" s="6" t="str">
        <f t="shared" si="9"/>
        <v/>
      </c>
      <c r="BD45" s="6" t="str">
        <f t="shared" si="10"/>
        <v>"CharacterType":2</v>
      </c>
      <c r="BE45" s="6" t="str">
        <f t="shared" si="10"/>
        <v>"CardId":50036</v>
      </c>
      <c r="BF45" s="6" t="str">
        <f t="shared" si="10"/>
        <v>"Point":3</v>
      </c>
      <c r="BG45" s="6" t="str">
        <f t="shared" si="10"/>
        <v>"AttrId":130245</v>
      </c>
      <c r="BH45" s="6" t="str">
        <f t="shared" si="10"/>
        <v/>
      </c>
      <c r="BI45" s="6" t="str">
        <f t="shared" si="11"/>
        <v>{"CharacterType":2,"CardId":50036,"Point":3,"AttrId":130245}</v>
      </c>
      <c r="BJ45" s="6" t="str">
        <f t="shared" si="12"/>
        <v/>
      </c>
      <c r="BK45" s="6" t="str">
        <f t="shared" si="12"/>
        <v/>
      </c>
      <c r="BL45" s="6" t="str">
        <f t="shared" si="12"/>
        <v/>
      </c>
      <c r="BM45" s="6" t="str">
        <f t="shared" si="12"/>
        <v/>
      </c>
      <c r="BN45" s="6" t="str">
        <f t="shared" si="12"/>
        <v/>
      </c>
      <c r="BO45" s="6" t="str">
        <f t="shared" si="13"/>
        <v/>
      </c>
    </row>
    <row r="46" spans="4:67" x14ac:dyDescent="0.15">
      <c r="D46" s="21">
        <v>39</v>
      </c>
      <c r="E46" s="21">
        <v>245</v>
      </c>
      <c r="G46" s="13">
        <f t="shared" si="14"/>
        <v>12</v>
      </c>
      <c r="H46" s="13">
        <f t="shared" si="15"/>
        <v>0</v>
      </c>
      <c r="I46" s="16">
        <v>40</v>
      </c>
      <c r="J46" s="13">
        <f t="shared" si="0"/>
        <v>250</v>
      </c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5">
        <v>2</v>
      </c>
      <c r="AA46" s="13">
        <f t="shared" si="16"/>
        <v>50036</v>
      </c>
      <c r="AB46" s="13">
        <v>3</v>
      </c>
      <c r="AC46" s="13">
        <f t="shared" si="1"/>
        <v>130250</v>
      </c>
      <c r="AD46" s="13"/>
      <c r="AE46" s="13"/>
      <c r="AF46" s="13"/>
      <c r="AG46" s="13"/>
      <c r="AH46" s="13"/>
      <c r="AI46" s="13"/>
      <c r="AJ46" s="6" t="str">
        <f t="shared" si="2"/>
        <v>{"FinalHpRate":11,"FinalAtkRate":-1}</v>
      </c>
      <c r="AK46" s="14" t="str">
        <f t="shared" si="3"/>
        <v>[{"CharacterType":2,"CardId":50036,"Point":3,"AttrId":130250}]</v>
      </c>
      <c r="AL46" s="6" t="str">
        <f t="shared" si="4"/>
        <v/>
      </c>
      <c r="AM46" s="6" t="str">
        <f t="shared" si="4"/>
        <v/>
      </c>
      <c r="AN46" s="6" t="str">
        <f t="shared" si="4"/>
        <v/>
      </c>
      <c r="AO46" s="6" t="str">
        <f t="shared" si="4"/>
        <v/>
      </c>
      <c r="AP46" s="6" t="str">
        <f t="shared" si="4"/>
        <v/>
      </c>
      <c r="AQ46" s="6" t="str">
        <f t="shared" si="5"/>
        <v/>
      </c>
      <c r="AR46" s="6" t="str">
        <f t="shared" si="6"/>
        <v/>
      </c>
      <c r="AS46" s="6" t="str">
        <f t="shared" si="6"/>
        <v/>
      </c>
      <c r="AT46" s="6" t="str">
        <f t="shared" si="6"/>
        <v/>
      </c>
      <c r="AU46" s="6" t="str">
        <f t="shared" si="6"/>
        <v/>
      </c>
      <c r="AV46" s="6" t="str">
        <f t="shared" si="6"/>
        <v/>
      </c>
      <c r="AW46" s="6" t="str">
        <f t="shared" si="7"/>
        <v/>
      </c>
      <c r="AX46" s="6" t="str">
        <f t="shared" si="8"/>
        <v/>
      </c>
      <c r="AY46" s="6" t="str">
        <f t="shared" si="8"/>
        <v/>
      </c>
      <c r="AZ46" s="6" t="str">
        <f t="shared" si="8"/>
        <v/>
      </c>
      <c r="BA46" s="6" t="str">
        <f t="shared" si="8"/>
        <v/>
      </c>
      <c r="BB46" s="6" t="str">
        <f t="shared" si="8"/>
        <v/>
      </c>
      <c r="BC46" s="6" t="str">
        <f t="shared" si="9"/>
        <v/>
      </c>
      <c r="BD46" s="6" t="str">
        <f t="shared" si="10"/>
        <v>"CharacterType":2</v>
      </c>
      <c r="BE46" s="6" t="str">
        <f t="shared" si="10"/>
        <v>"CardId":50036</v>
      </c>
      <c r="BF46" s="6" t="str">
        <f t="shared" si="10"/>
        <v>"Point":3</v>
      </c>
      <c r="BG46" s="6" t="str">
        <f t="shared" si="10"/>
        <v>"AttrId":130250</v>
      </c>
      <c r="BH46" s="6" t="str">
        <f t="shared" si="10"/>
        <v/>
      </c>
      <c r="BI46" s="6" t="str">
        <f t="shared" si="11"/>
        <v>{"CharacterType":2,"CardId":50036,"Point":3,"AttrId":130250}</v>
      </c>
      <c r="BJ46" s="6" t="str">
        <f t="shared" si="12"/>
        <v/>
      </c>
      <c r="BK46" s="6" t="str">
        <f t="shared" si="12"/>
        <v/>
      </c>
      <c r="BL46" s="6" t="str">
        <f t="shared" si="12"/>
        <v/>
      </c>
      <c r="BM46" s="6" t="str">
        <f t="shared" si="12"/>
        <v/>
      </c>
      <c r="BN46" s="6" t="str">
        <f t="shared" si="12"/>
        <v/>
      </c>
      <c r="BO46" s="6" t="str">
        <f t="shared" si="13"/>
        <v/>
      </c>
    </row>
    <row r="47" spans="4:67" x14ac:dyDescent="0.15">
      <c r="D47" s="21">
        <v>40</v>
      </c>
      <c r="E47" s="21">
        <v>250</v>
      </c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K47" s="14"/>
    </row>
    <row r="48" spans="4:67" x14ac:dyDescent="0.15">
      <c r="D48" s="18"/>
      <c r="E48" s="18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K48" s="14"/>
    </row>
    <row r="49" spans="4:37" x14ac:dyDescent="0.15">
      <c r="D49" s="18"/>
      <c r="E49" s="18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K49" s="14"/>
    </row>
    <row r="50" spans="4:37" x14ac:dyDescent="0.15">
      <c r="D50" s="18"/>
      <c r="E50" s="18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K50" s="14"/>
    </row>
    <row r="51" spans="4:37" x14ac:dyDescent="0.15">
      <c r="D51" s="18"/>
      <c r="E51" s="18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K51" s="14"/>
    </row>
    <row r="52" spans="4:37" x14ac:dyDescent="0.15">
      <c r="D52" s="18"/>
      <c r="E52" s="18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K52" s="14"/>
    </row>
    <row r="53" spans="4:37" x14ac:dyDescent="0.15">
      <c r="D53" s="18"/>
      <c r="E53" s="18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K53" s="14"/>
    </row>
    <row r="54" spans="4:37" x14ac:dyDescent="0.15">
      <c r="D54" s="18"/>
      <c r="E54" s="18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K54" s="14"/>
    </row>
    <row r="55" spans="4:37" x14ac:dyDescent="0.15">
      <c r="D55" s="18"/>
      <c r="E55" s="18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K55" s="14"/>
    </row>
    <row r="56" spans="4:37" x14ac:dyDescent="0.15">
      <c r="D56" s="18"/>
      <c r="E56" s="18"/>
      <c r="G56" s="13"/>
      <c r="H56" s="13"/>
      <c r="I56" s="16"/>
      <c r="J56" s="17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K56" s="14"/>
    </row>
    <row r="57" spans="4:37" x14ac:dyDescent="0.15">
      <c r="D57" s="18"/>
      <c r="E57" s="18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K57" s="14"/>
    </row>
    <row r="58" spans="4:37" x14ac:dyDescent="0.15">
      <c r="D58" s="18"/>
      <c r="E58" s="18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K58" s="14"/>
    </row>
    <row r="59" spans="4:37" x14ac:dyDescent="0.15">
      <c r="D59" s="18"/>
      <c r="E59" s="18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K59" s="14"/>
    </row>
    <row r="60" spans="4:37" x14ac:dyDescent="0.15">
      <c r="D60" s="18"/>
      <c r="E60" s="18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K60" s="14"/>
    </row>
    <row r="61" spans="4:37" x14ac:dyDescent="0.15">
      <c r="D61" s="18"/>
      <c r="E61" s="18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K61" s="14"/>
    </row>
    <row r="62" spans="4:37" x14ac:dyDescent="0.15">
      <c r="D62" s="18"/>
      <c r="E62" s="18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K62" s="14"/>
    </row>
    <row r="63" spans="4:37" x14ac:dyDescent="0.15">
      <c r="D63" s="18"/>
      <c r="E63" s="18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K63" s="14"/>
    </row>
    <row r="64" spans="4:37" x14ac:dyDescent="0.15">
      <c r="D64" s="18"/>
      <c r="E64" s="18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K64" s="14"/>
    </row>
    <row r="65" spans="4:37" x14ac:dyDescent="0.15">
      <c r="D65" s="18"/>
      <c r="E65" s="18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K65" s="14"/>
    </row>
    <row r="66" spans="4:37" x14ac:dyDescent="0.15">
      <c r="D66" s="18"/>
      <c r="E66" s="18"/>
      <c r="G66" s="13"/>
      <c r="H66" s="13"/>
      <c r="I66" s="16"/>
      <c r="J66" s="15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K66" s="14"/>
    </row>
    <row r="67" spans="4:37" x14ac:dyDescent="0.15">
      <c r="D67" s="18"/>
      <c r="E67" s="18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K67" s="14"/>
    </row>
    <row r="68" spans="4:37" x14ac:dyDescent="0.15">
      <c r="D68" s="18"/>
      <c r="E68" s="18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K68" s="14"/>
    </row>
    <row r="69" spans="4:37" x14ac:dyDescent="0.15">
      <c r="D69" s="18"/>
      <c r="E69" s="18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K69" s="14"/>
    </row>
    <row r="70" spans="4:37" x14ac:dyDescent="0.15">
      <c r="D70" s="18"/>
      <c r="E70" s="18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K70" s="14"/>
    </row>
    <row r="71" spans="4:37" x14ac:dyDescent="0.15">
      <c r="D71" s="18"/>
      <c r="E71" s="18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K71" s="14"/>
    </row>
    <row r="72" spans="4:37" x14ac:dyDescent="0.15">
      <c r="D72" s="18"/>
      <c r="E72" s="18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K72" s="14"/>
    </row>
    <row r="73" spans="4:37" x14ac:dyDescent="0.15">
      <c r="D73" s="18"/>
      <c r="E73" s="18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K73" s="14"/>
    </row>
    <row r="74" spans="4:37" x14ac:dyDescent="0.15">
      <c r="D74" s="18"/>
      <c r="E74" s="18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K74" s="14"/>
    </row>
    <row r="75" spans="4:37" x14ac:dyDescent="0.15">
      <c r="D75" s="18"/>
      <c r="E75" s="18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K75" s="14"/>
    </row>
    <row r="76" spans="4:37" x14ac:dyDescent="0.15">
      <c r="D76" s="18"/>
      <c r="E76" s="18"/>
      <c r="G76" s="13"/>
      <c r="H76" s="13"/>
      <c r="I76" s="16"/>
      <c r="J76" s="15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K76" s="14"/>
    </row>
    <row r="77" spans="4:37" x14ac:dyDescent="0.15">
      <c r="D77" s="18"/>
      <c r="E77" s="18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K77" s="14"/>
    </row>
    <row r="78" spans="4:37" x14ac:dyDescent="0.15">
      <c r="D78" s="18"/>
      <c r="E78" s="18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K78" s="14"/>
    </row>
    <row r="79" spans="4:37" x14ac:dyDescent="0.15">
      <c r="D79" s="18"/>
      <c r="E79" s="18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K79" s="14"/>
    </row>
    <row r="80" spans="4:37" x14ac:dyDescent="0.15">
      <c r="D80" s="18"/>
      <c r="E80" s="18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K80" s="14"/>
    </row>
    <row r="81" spans="4:37" x14ac:dyDescent="0.15">
      <c r="D81" s="18"/>
      <c r="E81" s="18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K81" s="14"/>
    </row>
    <row r="82" spans="4:37" x14ac:dyDescent="0.15">
      <c r="D82" s="18"/>
      <c r="E82" s="18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K82" s="14"/>
    </row>
    <row r="83" spans="4:37" x14ac:dyDescent="0.15">
      <c r="D83" s="18"/>
      <c r="E83" s="18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K83" s="14"/>
    </row>
    <row r="84" spans="4:37" x14ac:dyDescent="0.15">
      <c r="D84" s="18"/>
      <c r="E84" s="18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K84" s="14"/>
    </row>
    <row r="85" spans="4:37" x14ac:dyDescent="0.15">
      <c r="D85" s="18"/>
      <c r="E85" s="18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K85" s="14"/>
    </row>
    <row r="86" spans="4:37" x14ac:dyDescent="0.15">
      <c r="D86" s="18"/>
      <c r="E86" s="18"/>
      <c r="G86" s="13"/>
      <c r="H86" s="13"/>
      <c r="I86" s="16"/>
      <c r="J86" s="15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K86" s="14"/>
    </row>
    <row r="87" spans="4:37" x14ac:dyDescent="0.15">
      <c r="D87" s="18"/>
      <c r="E87" s="18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K87" s="14"/>
    </row>
    <row r="88" spans="4:37" x14ac:dyDescent="0.15">
      <c r="D88" s="18"/>
      <c r="E88" s="18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K88" s="14"/>
    </row>
    <row r="89" spans="4:37" x14ac:dyDescent="0.15">
      <c r="D89" s="18"/>
      <c r="E89" s="18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K89" s="14"/>
    </row>
    <row r="90" spans="4:37" x14ac:dyDescent="0.15">
      <c r="D90" s="18"/>
      <c r="E90" s="18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K90" s="14"/>
    </row>
    <row r="91" spans="4:37" x14ac:dyDescent="0.15">
      <c r="D91" s="18"/>
      <c r="E91" s="18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K91" s="14"/>
    </row>
    <row r="92" spans="4:37" x14ac:dyDescent="0.15">
      <c r="D92" s="18"/>
      <c r="E92" s="18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K92" s="14"/>
    </row>
    <row r="93" spans="4:37" x14ac:dyDescent="0.15">
      <c r="D93" s="18"/>
      <c r="E93" s="18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K93" s="14"/>
    </row>
    <row r="94" spans="4:37" x14ac:dyDescent="0.15">
      <c r="D94" s="18"/>
      <c r="E94" s="18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K94" s="14"/>
    </row>
    <row r="95" spans="4:37" x14ac:dyDescent="0.15">
      <c r="D95" s="18"/>
      <c r="E95" s="18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K95" s="14"/>
    </row>
    <row r="96" spans="4:37" x14ac:dyDescent="0.15">
      <c r="D96" s="18"/>
      <c r="E96" s="18"/>
      <c r="G96" s="13"/>
      <c r="H96" s="13"/>
      <c r="I96" s="16"/>
      <c r="J96" s="15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K96" s="14"/>
    </row>
    <row r="97" spans="4:37" x14ac:dyDescent="0.15">
      <c r="D97" s="18"/>
      <c r="E97" s="18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K97" s="14"/>
    </row>
    <row r="98" spans="4:37" x14ac:dyDescent="0.15">
      <c r="D98" s="18"/>
      <c r="E98" s="18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K98" s="14"/>
    </row>
    <row r="99" spans="4:37" x14ac:dyDescent="0.15">
      <c r="D99" s="18"/>
      <c r="E99" s="18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K99" s="14"/>
    </row>
    <row r="100" spans="4:37" x14ac:dyDescent="0.15">
      <c r="D100" s="18"/>
      <c r="E100" s="18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K100" s="14"/>
    </row>
    <row r="101" spans="4:37" x14ac:dyDescent="0.15">
      <c r="D101" s="18"/>
      <c r="E101" s="18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K101" s="14"/>
    </row>
    <row r="102" spans="4:37" x14ac:dyDescent="0.15">
      <c r="D102" s="18"/>
      <c r="E102" s="18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K102" s="14"/>
    </row>
    <row r="103" spans="4:37" x14ac:dyDescent="0.15">
      <c r="D103" s="18"/>
      <c r="E103" s="18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K103" s="14"/>
    </row>
    <row r="104" spans="4:37" x14ac:dyDescent="0.15">
      <c r="D104" s="18"/>
      <c r="E104" s="18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K104" s="14"/>
    </row>
    <row r="105" spans="4:37" x14ac:dyDescent="0.15">
      <c r="D105" s="18"/>
      <c r="E105" s="18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K105" s="14"/>
    </row>
    <row r="106" spans="4:37" s="20" customFormat="1" x14ac:dyDescent="0.15">
      <c r="D106" s="18"/>
      <c r="E106" s="18"/>
      <c r="F106" s="6"/>
      <c r="G106" s="13"/>
      <c r="H106" s="13"/>
      <c r="I106" s="16"/>
      <c r="J106" s="15"/>
      <c r="K106" s="16"/>
      <c r="L106" s="13"/>
      <c r="M106" s="16"/>
      <c r="N106" s="13"/>
      <c r="O106" s="13"/>
      <c r="P106" s="16"/>
      <c r="Q106" s="13"/>
      <c r="R106" s="16"/>
      <c r="S106" s="13"/>
      <c r="T106" s="13"/>
      <c r="U106" s="16"/>
      <c r="V106" s="13"/>
      <c r="W106" s="16"/>
      <c r="X106" s="13"/>
      <c r="Y106" s="13"/>
      <c r="Z106" s="16"/>
      <c r="AA106" s="13"/>
      <c r="AB106" s="16"/>
      <c r="AC106" s="13"/>
      <c r="AD106" s="13"/>
      <c r="AE106" s="16"/>
      <c r="AF106" s="13"/>
      <c r="AG106" s="16"/>
      <c r="AH106" s="13"/>
      <c r="AI106" s="13"/>
      <c r="AJ106" s="6"/>
      <c r="AK106" s="19"/>
    </row>
    <row r="107" spans="4:37" x14ac:dyDescent="0.15">
      <c r="D107" s="18"/>
      <c r="E107" s="18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K107" s="14"/>
    </row>
    <row r="108" spans="4:37" x14ac:dyDescent="0.15">
      <c r="D108" s="18"/>
      <c r="E108" s="18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K108" s="14"/>
    </row>
    <row r="109" spans="4:37" x14ac:dyDescent="0.15">
      <c r="D109" s="18"/>
      <c r="E109" s="18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K109" s="14"/>
    </row>
    <row r="110" spans="4:37" x14ac:dyDescent="0.15">
      <c r="D110" s="18"/>
      <c r="E110" s="18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K110" s="14"/>
    </row>
    <row r="111" spans="4:37" x14ac:dyDescent="0.15">
      <c r="D111" s="18"/>
      <c r="E111" s="18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K111" s="14"/>
    </row>
    <row r="112" spans="4:37" x14ac:dyDescent="0.15">
      <c r="D112" s="18"/>
      <c r="E112" s="18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K112" s="14"/>
    </row>
    <row r="113" spans="4:37" x14ac:dyDescent="0.15">
      <c r="D113" s="18"/>
      <c r="E113" s="18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K113" s="14"/>
    </row>
    <row r="114" spans="4:37" x14ac:dyDescent="0.15">
      <c r="D114" s="18"/>
      <c r="E114" s="18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K114" s="14"/>
    </row>
    <row r="115" spans="4:37" x14ac:dyDescent="0.15">
      <c r="D115" s="18"/>
      <c r="E115" s="18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K115" s="14"/>
    </row>
    <row r="116" spans="4:37" x14ac:dyDescent="0.15">
      <c r="D116" s="18"/>
      <c r="E116" s="18"/>
      <c r="G116" s="13"/>
      <c r="H116" s="13"/>
      <c r="I116" s="16"/>
      <c r="J116" s="15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K116" s="14"/>
    </row>
    <row r="117" spans="4:37" x14ac:dyDescent="0.15">
      <c r="D117" s="18"/>
      <c r="E117" s="18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K117" s="14"/>
    </row>
    <row r="118" spans="4:37" x14ac:dyDescent="0.15">
      <c r="D118" s="18"/>
      <c r="E118" s="18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K118" s="14"/>
    </row>
    <row r="119" spans="4:37" x14ac:dyDescent="0.15">
      <c r="D119" s="18"/>
      <c r="E119" s="18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K119" s="14"/>
    </row>
    <row r="120" spans="4:37" x14ac:dyDescent="0.15">
      <c r="D120" s="18"/>
      <c r="E120" s="18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K120" s="14"/>
    </row>
    <row r="121" spans="4:37" x14ac:dyDescent="0.15">
      <c r="D121" s="18"/>
      <c r="E121" s="18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K121" s="14"/>
    </row>
    <row r="122" spans="4:37" x14ac:dyDescent="0.15">
      <c r="D122" s="18"/>
      <c r="E122" s="18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K122" s="14"/>
    </row>
    <row r="123" spans="4:37" x14ac:dyDescent="0.15">
      <c r="D123" s="18"/>
      <c r="E123" s="18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K123" s="14"/>
    </row>
    <row r="124" spans="4:37" x14ac:dyDescent="0.15">
      <c r="D124" s="18"/>
      <c r="E124" s="18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K124" s="14"/>
    </row>
    <row r="125" spans="4:37" x14ac:dyDescent="0.15">
      <c r="D125" s="18"/>
      <c r="E125" s="18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K125" s="14"/>
    </row>
    <row r="126" spans="4:37" x14ac:dyDescent="0.15">
      <c r="D126" s="18"/>
      <c r="E126" s="18"/>
      <c r="G126" s="13"/>
      <c r="H126" s="13"/>
      <c r="I126" s="16"/>
      <c r="J126" s="15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K126" s="14"/>
    </row>
    <row r="127" spans="4:37" x14ac:dyDescent="0.15">
      <c r="D127" s="18"/>
      <c r="E127" s="18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K127" s="14"/>
    </row>
    <row r="128" spans="4:37" x14ac:dyDescent="0.15"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K128" s="14"/>
    </row>
    <row r="129" spans="7:37" x14ac:dyDescent="0.15"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K129" s="14"/>
    </row>
    <row r="130" spans="7:37" x14ac:dyDescent="0.15"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K130" s="14"/>
    </row>
    <row r="131" spans="7:37" x14ac:dyDescent="0.15"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K131" s="14"/>
    </row>
    <row r="132" spans="7:37" x14ac:dyDescent="0.15"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K132" s="14"/>
    </row>
    <row r="133" spans="7:37" x14ac:dyDescent="0.15"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K133" s="14"/>
    </row>
    <row r="134" spans="7:37" x14ac:dyDescent="0.15"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K134" s="14"/>
    </row>
    <row r="135" spans="7:37" x14ac:dyDescent="0.15"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K135" s="14"/>
    </row>
    <row r="136" spans="7:37" x14ac:dyDescent="0.15"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K136" s="14"/>
    </row>
    <row r="137" spans="7:37" x14ac:dyDescent="0.15"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K137" s="14"/>
    </row>
    <row r="138" spans="7:37" x14ac:dyDescent="0.15"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K138" s="14"/>
    </row>
    <row r="139" spans="7:37" x14ac:dyDescent="0.15"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K139" s="14"/>
    </row>
    <row r="140" spans="7:37" x14ac:dyDescent="0.15"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K140" s="14"/>
    </row>
    <row r="141" spans="7:37" x14ac:dyDescent="0.15"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K141" s="14"/>
    </row>
    <row r="142" spans="7:37" x14ac:dyDescent="0.15"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K142" s="14"/>
    </row>
    <row r="143" spans="7:37" x14ac:dyDescent="0.15"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K143" s="14"/>
    </row>
    <row r="144" spans="7:37" x14ac:dyDescent="0.15"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K144" s="14"/>
    </row>
    <row r="145" spans="7:37" x14ac:dyDescent="0.15"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K145" s="14"/>
    </row>
    <row r="146" spans="7:37" x14ac:dyDescent="0.15"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K146" s="14"/>
    </row>
    <row r="147" spans="7:37" x14ac:dyDescent="0.15"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K147" s="14"/>
    </row>
    <row r="148" spans="7:37" x14ac:dyDescent="0.15"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K148" s="14"/>
    </row>
    <row r="149" spans="7:37" x14ac:dyDescent="0.15"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K149" s="14"/>
    </row>
    <row r="150" spans="7:37" x14ac:dyDescent="0.15"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K150" s="14"/>
    </row>
    <row r="151" spans="7:37" x14ac:dyDescent="0.15"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K151" s="14"/>
    </row>
    <row r="152" spans="7:37" x14ac:dyDescent="0.15"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K152" s="14"/>
    </row>
    <row r="153" spans="7:37" x14ac:dyDescent="0.15"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K153" s="14"/>
    </row>
    <row r="154" spans="7:37" x14ac:dyDescent="0.15"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K154" s="14"/>
    </row>
    <row r="155" spans="7:37" x14ac:dyDescent="0.15"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K155" s="14"/>
    </row>
    <row r="156" spans="7:37" x14ac:dyDescent="0.15"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K156" s="14"/>
    </row>
    <row r="157" spans="7:37" x14ac:dyDescent="0.15"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K157" s="14"/>
    </row>
    <row r="158" spans="7:37" x14ac:dyDescent="0.15"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K158" s="14"/>
    </row>
    <row r="159" spans="7:37" x14ac:dyDescent="0.15"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K159" s="14"/>
    </row>
    <row r="160" spans="7:37" x14ac:dyDescent="0.15"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K160" s="14"/>
    </row>
    <row r="161" spans="7:37" x14ac:dyDescent="0.15"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K161" s="14"/>
    </row>
    <row r="162" spans="7:37" x14ac:dyDescent="0.15"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K162" s="14"/>
    </row>
    <row r="163" spans="7:37" x14ac:dyDescent="0.15"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K163" s="14"/>
    </row>
    <row r="164" spans="7:37" x14ac:dyDescent="0.15"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K164" s="14"/>
    </row>
    <row r="165" spans="7:37" x14ac:dyDescent="0.15"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K165" s="14"/>
    </row>
    <row r="166" spans="7:37" x14ac:dyDescent="0.15"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K166" s="14"/>
    </row>
    <row r="167" spans="7:37" x14ac:dyDescent="0.15"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K167" s="14"/>
    </row>
    <row r="168" spans="7:37" x14ac:dyDescent="0.15"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K168" s="14"/>
    </row>
    <row r="169" spans="7:37" x14ac:dyDescent="0.15"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K169" s="14"/>
    </row>
    <row r="170" spans="7:37" x14ac:dyDescent="0.15"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K170" s="14"/>
    </row>
    <row r="171" spans="7:37" x14ac:dyDescent="0.15"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K171" s="14"/>
    </row>
    <row r="172" spans="7:37" x14ac:dyDescent="0.15"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K172" s="14"/>
    </row>
    <row r="173" spans="7:37" x14ac:dyDescent="0.15"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K173" s="14"/>
    </row>
    <row r="174" spans="7:37" x14ac:dyDescent="0.15"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K174" s="14"/>
    </row>
    <row r="175" spans="7:37" x14ac:dyDescent="0.15"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K175" s="14"/>
    </row>
    <row r="176" spans="7:37" x14ac:dyDescent="0.15"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K176" s="14"/>
    </row>
    <row r="177" spans="7:37" x14ac:dyDescent="0.15"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K177" s="14"/>
    </row>
    <row r="178" spans="7:37" x14ac:dyDescent="0.15"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K178" s="14"/>
    </row>
    <row r="179" spans="7:37" x14ac:dyDescent="0.15"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K179" s="14"/>
    </row>
    <row r="180" spans="7:37" x14ac:dyDescent="0.15"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K180" s="14"/>
    </row>
    <row r="181" spans="7:37" x14ac:dyDescent="0.15"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K181" s="14"/>
    </row>
    <row r="182" spans="7:37" x14ac:dyDescent="0.15"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K182" s="14"/>
    </row>
    <row r="183" spans="7:37" x14ac:dyDescent="0.15"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K183" s="14"/>
    </row>
    <row r="184" spans="7:37" x14ac:dyDescent="0.15"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K184" s="14"/>
    </row>
    <row r="185" spans="7:37" x14ac:dyDescent="0.15"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K185" s="14"/>
    </row>
    <row r="186" spans="7:37" x14ac:dyDescent="0.15"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K186" s="14"/>
    </row>
    <row r="187" spans="7:37" x14ac:dyDescent="0.15"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K187" s="14"/>
    </row>
    <row r="188" spans="7:37" x14ac:dyDescent="0.15"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K188" s="14"/>
    </row>
    <row r="189" spans="7:37" x14ac:dyDescent="0.15"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K189" s="14"/>
    </row>
    <row r="190" spans="7:37" x14ac:dyDescent="0.15"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K190" s="14"/>
    </row>
    <row r="191" spans="7:37" x14ac:dyDescent="0.15"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K191" s="14"/>
    </row>
    <row r="192" spans="7:37" x14ac:dyDescent="0.15"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K192" s="14"/>
    </row>
    <row r="193" spans="7:37" x14ac:dyDescent="0.15"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K193" s="14"/>
    </row>
    <row r="194" spans="7:37" x14ac:dyDescent="0.15"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K194" s="14"/>
    </row>
    <row r="195" spans="7:37" x14ac:dyDescent="0.15"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K195" s="14"/>
    </row>
    <row r="196" spans="7:37" x14ac:dyDescent="0.15"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K196" s="14"/>
    </row>
    <row r="197" spans="7:37" x14ac:dyDescent="0.15"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K197" s="14"/>
    </row>
    <row r="198" spans="7:37" x14ac:dyDescent="0.15"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K198" s="14"/>
    </row>
    <row r="199" spans="7:37" x14ac:dyDescent="0.15"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K199" s="14"/>
    </row>
    <row r="200" spans="7:37" x14ac:dyDescent="0.15"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K200" s="14"/>
    </row>
    <row r="201" spans="7:37" x14ac:dyDescent="0.15"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K201" s="14"/>
    </row>
    <row r="202" spans="7:37" x14ac:dyDescent="0.15"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K202" s="14"/>
    </row>
    <row r="203" spans="7:37" x14ac:dyDescent="0.15"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K203" s="14"/>
    </row>
    <row r="204" spans="7:37" x14ac:dyDescent="0.15"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K204" s="14"/>
    </row>
    <row r="205" spans="7:37" x14ac:dyDescent="0.15"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K205" s="14"/>
    </row>
    <row r="206" spans="7:37" x14ac:dyDescent="0.15"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K206" s="14"/>
    </row>
    <row r="207" spans="7:37" x14ac:dyDescent="0.15"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K207" s="14"/>
    </row>
    <row r="208" spans="7:37" x14ac:dyDescent="0.15"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K208" s="14"/>
    </row>
    <row r="209" spans="7:37" x14ac:dyDescent="0.15"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K209" s="14"/>
    </row>
    <row r="210" spans="7:37" x14ac:dyDescent="0.15"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K210" s="14"/>
    </row>
    <row r="211" spans="7:37" x14ac:dyDescent="0.15"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K211" s="14"/>
    </row>
    <row r="212" spans="7:37" x14ac:dyDescent="0.15"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K212" s="14"/>
    </row>
    <row r="213" spans="7:37" x14ac:dyDescent="0.15"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K213" s="14"/>
    </row>
    <row r="214" spans="7:37" x14ac:dyDescent="0.15"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K214" s="14"/>
    </row>
    <row r="215" spans="7:37" x14ac:dyDescent="0.15"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K215" s="14"/>
    </row>
    <row r="216" spans="7:37" x14ac:dyDescent="0.15"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K216" s="14"/>
    </row>
    <row r="217" spans="7:37" x14ac:dyDescent="0.15"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K217" s="14"/>
    </row>
    <row r="218" spans="7:37" x14ac:dyDescent="0.15"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K218" s="14"/>
    </row>
    <row r="219" spans="7:37" x14ac:dyDescent="0.15"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K219" s="14"/>
    </row>
    <row r="220" spans="7:37" x14ac:dyDescent="0.15"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K220" s="14"/>
    </row>
    <row r="221" spans="7:37" x14ac:dyDescent="0.15"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K221" s="14"/>
    </row>
    <row r="222" spans="7:37" x14ac:dyDescent="0.15"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K222" s="14"/>
    </row>
    <row r="223" spans="7:37" x14ac:dyDescent="0.15"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K223" s="14"/>
    </row>
    <row r="224" spans="7:37" x14ac:dyDescent="0.15"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K224" s="14"/>
    </row>
    <row r="225" spans="7:37" x14ac:dyDescent="0.15"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K225" s="14"/>
    </row>
    <row r="226" spans="7:37" x14ac:dyDescent="0.15"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K226" s="14"/>
    </row>
    <row r="227" spans="7:37" x14ac:dyDescent="0.15"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K227" s="14"/>
    </row>
    <row r="228" spans="7:37" x14ac:dyDescent="0.15"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K228" s="14"/>
    </row>
    <row r="229" spans="7:37" x14ac:dyDescent="0.15"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K229" s="14"/>
    </row>
    <row r="230" spans="7:37" x14ac:dyDescent="0.15"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K230" s="14"/>
    </row>
    <row r="231" spans="7:37" x14ac:dyDescent="0.15"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K231" s="14"/>
    </row>
    <row r="232" spans="7:37" x14ac:dyDescent="0.15"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K232" s="14"/>
    </row>
    <row r="233" spans="7:37" x14ac:dyDescent="0.15"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K233" s="14"/>
    </row>
    <row r="234" spans="7:37" x14ac:dyDescent="0.15"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K234" s="14"/>
    </row>
    <row r="235" spans="7:37" x14ac:dyDescent="0.15"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K235" s="14"/>
    </row>
    <row r="236" spans="7:37" x14ac:dyDescent="0.15"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K236" s="14"/>
    </row>
    <row r="237" spans="7:37" x14ac:dyDescent="0.15"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K237" s="14"/>
    </row>
    <row r="238" spans="7:37" x14ac:dyDescent="0.15"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K238" s="14"/>
    </row>
    <row r="239" spans="7:37" x14ac:dyDescent="0.15"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K239" s="14"/>
    </row>
    <row r="240" spans="7:37" x14ac:dyDescent="0.15"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K240" s="14"/>
    </row>
    <row r="241" spans="7:37" x14ac:dyDescent="0.15"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K241" s="14"/>
    </row>
    <row r="242" spans="7:37" x14ac:dyDescent="0.15"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K242" s="14"/>
    </row>
    <row r="243" spans="7:37" x14ac:dyDescent="0.15"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K243" s="14"/>
    </row>
    <row r="244" spans="7:37" x14ac:dyDescent="0.15"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K244" s="14"/>
    </row>
    <row r="245" spans="7:37" x14ac:dyDescent="0.15"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K245" s="14"/>
    </row>
    <row r="246" spans="7:37" x14ac:dyDescent="0.15"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K246" s="14"/>
    </row>
    <row r="247" spans="7:37" x14ac:dyDescent="0.15"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K247" s="14"/>
    </row>
    <row r="248" spans="7:37" x14ac:dyDescent="0.15"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K248" s="14"/>
    </row>
    <row r="249" spans="7:37" x14ac:dyDescent="0.15"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K249" s="14"/>
    </row>
    <row r="250" spans="7:37" x14ac:dyDescent="0.15"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K250" s="14"/>
    </row>
    <row r="251" spans="7:37" x14ac:dyDescent="0.15"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K251" s="14"/>
    </row>
    <row r="252" spans="7:37" x14ac:dyDescent="0.15"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K252" s="14"/>
    </row>
    <row r="253" spans="7:37" x14ac:dyDescent="0.15"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K253" s="14"/>
    </row>
    <row r="254" spans="7:37" x14ac:dyDescent="0.15"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K254" s="14"/>
    </row>
    <row r="255" spans="7:37" x14ac:dyDescent="0.15"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K255" s="14"/>
    </row>
    <row r="256" spans="7:37" x14ac:dyDescent="0.15"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K256" s="14"/>
    </row>
    <row r="257" spans="7:37" x14ac:dyDescent="0.15"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K257" s="14"/>
    </row>
    <row r="258" spans="7:37" x14ac:dyDescent="0.15"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K258" s="14"/>
    </row>
    <row r="259" spans="7:37" x14ac:dyDescent="0.15"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K259" s="14"/>
    </row>
    <row r="260" spans="7:37" x14ac:dyDescent="0.15"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K260" s="14"/>
    </row>
    <row r="261" spans="7:37" x14ac:dyDescent="0.15"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K261" s="14"/>
    </row>
    <row r="262" spans="7:37" x14ac:dyDescent="0.15"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K262" s="14"/>
    </row>
    <row r="263" spans="7:37" x14ac:dyDescent="0.15"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K263" s="14"/>
    </row>
    <row r="264" spans="7:37" x14ac:dyDescent="0.15"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K264" s="14"/>
    </row>
    <row r="265" spans="7:37" x14ac:dyDescent="0.15"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K265" s="14"/>
    </row>
    <row r="266" spans="7:37" x14ac:dyDescent="0.15"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K266" s="14"/>
    </row>
    <row r="267" spans="7:37" x14ac:dyDescent="0.15"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K267" s="14"/>
    </row>
    <row r="268" spans="7:37" x14ac:dyDescent="0.15"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K268" s="14"/>
    </row>
    <row r="269" spans="7:37" x14ac:dyDescent="0.15"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K269" s="14"/>
    </row>
    <row r="270" spans="7:37" x14ac:dyDescent="0.15"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K270" s="14"/>
    </row>
    <row r="271" spans="7:37" x14ac:dyDescent="0.15"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K271" s="14"/>
    </row>
    <row r="272" spans="7:37" x14ac:dyDescent="0.15"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K272" s="14"/>
    </row>
    <row r="273" spans="7:37" x14ac:dyDescent="0.15"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K273" s="14"/>
    </row>
    <row r="274" spans="7:37" x14ac:dyDescent="0.15"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K274" s="14"/>
    </row>
    <row r="275" spans="7:37" x14ac:dyDescent="0.15"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K275" s="14"/>
    </row>
    <row r="276" spans="7:37" x14ac:dyDescent="0.15"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K276" s="14"/>
    </row>
    <row r="277" spans="7:37" x14ac:dyDescent="0.15"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K277" s="14"/>
    </row>
    <row r="278" spans="7:37" x14ac:dyDescent="0.15"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K278" s="14"/>
    </row>
    <row r="279" spans="7:37" x14ac:dyDescent="0.15"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K279" s="14"/>
    </row>
    <row r="280" spans="7:37" x14ac:dyDescent="0.15"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K280" s="14"/>
    </row>
    <row r="281" spans="7:37" x14ac:dyDescent="0.15"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K281" s="14"/>
    </row>
    <row r="282" spans="7:37" x14ac:dyDescent="0.15"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K282" s="14"/>
    </row>
    <row r="283" spans="7:37" x14ac:dyDescent="0.15"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K283" s="14"/>
    </row>
    <row r="284" spans="7:37" x14ac:dyDescent="0.15"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K284" s="14"/>
    </row>
    <row r="285" spans="7:37" x14ac:dyDescent="0.15"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K285" s="14"/>
    </row>
    <row r="286" spans="7:37" x14ac:dyDescent="0.15"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K286" s="14"/>
    </row>
    <row r="287" spans="7:37" x14ac:dyDescent="0.15"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K287" s="14"/>
    </row>
    <row r="288" spans="7:37" x14ac:dyDescent="0.15"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K288" s="14"/>
    </row>
    <row r="289" spans="7:37" x14ac:dyDescent="0.15"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K289" s="14"/>
    </row>
    <row r="290" spans="7:37" x14ac:dyDescent="0.15"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K290" s="14"/>
    </row>
    <row r="291" spans="7:37" x14ac:dyDescent="0.15"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K291" s="14"/>
    </row>
    <row r="292" spans="7:37" x14ac:dyDescent="0.15"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K292" s="14"/>
    </row>
    <row r="293" spans="7:37" x14ac:dyDescent="0.15"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K293" s="14"/>
    </row>
    <row r="294" spans="7:37" x14ac:dyDescent="0.15"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K294" s="14"/>
    </row>
    <row r="295" spans="7:37" x14ac:dyDescent="0.15"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K295" s="14"/>
    </row>
    <row r="296" spans="7:37" x14ac:dyDescent="0.15"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K296" s="14"/>
    </row>
    <row r="297" spans="7:37" x14ac:dyDescent="0.15"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K297" s="14"/>
    </row>
    <row r="298" spans="7:37" x14ac:dyDescent="0.15"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K298" s="14"/>
    </row>
    <row r="299" spans="7:37" x14ac:dyDescent="0.15"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K299" s="14"/>
    </row>
    <row r="300" spans="7:37" x14ac:dyDescent="0.15"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K300" s="14"/>
    </row>
    <row r="301" spans="7:37" x14ac:dyDescent="0.15"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K301" s="14"/>
    </row>
    <row r="302" spans="7:37" x14ac:dyDescent="0.15"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K302" s="14"/>
    </row>
    <row r="303" spans="7:37" x14ac:dyDescent="0.15"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K303" s="14"/>
    </row>
    <row r="304" spans="7:37" x14ac:dyDescent="0.15"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K304" s="14"/>
    </row>
    <row r="305" spans="7:37" x14ac:dyDescent="0.15"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K305" s="14"/>
    </row>
    <row r="306" spans="7:37" x14ac:dyDescent="0.15"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K306" s="14"/>
    </row>
    <row r="307" spans="7:37" x14ac:dyDescent="0.15"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K307" s="14"/>
    </row>
    <row r="308" spans="7:37" x14ac:dyDescent="0.15"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K308" s="14"/>
    </row>
    <row r="309" spans="7:37" x14ac:dyDescent="0.15"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K309" s="14"/>
    </row>
    <row r="310" spans="7:37" x14ac:dyDescent="0.15"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K310" s="14"/>
    </row>
    <row r="311" spans="7:37" x14ac:dyDescent="0.15"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K311" s="14"/>
    </row>
    <row r="312" spans="7:37" x14ac:dyDescent="0.15"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K312" s="14"/>
    </row>
    <row r="313" spans="7:37" x14ac:dyDescent="0.15"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K313" s="14"/>
    </row>
    <row r="314" spans="7:37" x14ac:dyDescent="0.15"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K314" s="14"/>
    </row>
    <row r="315" spans="7:37" x14ac:dyDescent="0.15"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K315" s="14"/>
    </row>
    <row r="316" spans="7:37" x14ac:dyDescent="0.15"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K316" s="14"/>
    </row>
    <row r="317" spans="7:37" x14ac:dyDescent="0.15"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K317" s="14"/>
    </row>
    <row r="318" spans="7:37" x14ac:dyDescent="0.15"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K318" s="14"/>
    </row>
    <row r="319" spans="7:37" x14ac:dyDescent="0.15"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K319" s="14"/>
    </row>
    <row r="320" spans="7:37" x14ac:dyDescent="0.15"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K320" s="14"/>
    </row>
    <row r="321" spans="7:37" x14ac:dyDescent="0.15"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K321" s="14"/>
    </row>
    <row r="322" spans="7:37" x14ac:dyDescent="0.15"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K322" s="14"/>
    </row>
    <row r="323" spans="7:37" x14ac:dyDescent="0.15"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K323" s="14"/>
    </row>
    <row r="324" spans="7:37" x14ac:dyDescent="0.15"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K324" s="14"/>
    </row>
    <row r="325" spans="7:37" x14ac:dyDescent="0.15"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K325" s="14"/>
    </row>
    <row r="326" spans="7:37" x14ac:dyDescent="0.15"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K326" s="14"/>
    </row>
    <row r="327" spans="7:37" x14ac:dyDescent="0.15"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K327" s="14"/>
    </row>
    <row r="328" spans="7:37" x14ac:dyDescent="0.15"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K328" s="14"/>
    </row>
    <row r="329" spans="7:37" x14ac:dyDescent="0.15"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K329" s="14"/>
    </row>
    <row r="330" spans="7:37" x14ac:dyDescent="0.15"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K330" s="14"/>
    </row>
    <row r="331" spans="7:37" x14ac:dyDescent="0.15"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K331" s="14"/>
    </row>
    <row r="332" spans="7:37" x14ac:dyDescent="0.15"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K332" s="14"/>
    </row>
    <row r="333" spans="7:37" x14ac:dyDescent="0.15"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K333" s="14"/>
    </row>
    <row r="334" spans="7:37" x14ac:dyDescent="0.15"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K334" s="14"/>
    </row>
    <row r="335" spans="7:37" x14ac:dyDescent="0.15"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K335" s="14"/>
    </row>
    <row r="336" spans="7:37" x14ac:dyDescent="0.15"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K336" s="14"/>
    </row>
    <row r="337" spans="7:37" x14ac:dyDescent="0.15"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K337" s="14"/>
    </row>
    <row r="338" spans="7:37" x14ac:dyDescent="0.15"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K338" s="14"/>
    </row>
    <row r="339" spans="7:37" x14ac:dyDescent="0.15"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K339" s="14"/>
    </row>
    <row r="340" spans="7:37" x14ac:dyDescent="0.15"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K340" s="14"/>
    </row>
    <row r="341" spans="7:37" x14ac:dyDescent="0.15"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K341" s="14"/>
    </row>
    <row r="342" spans="7:37" x14ac:dyDescent="0.15"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K342" s="14"/>
    </row>
    <row r="343" spans="7:37" x14ac:dyDescent="0.15"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K343" s="14"/>
    </row>
    <row r="344" spans="7:37" x14ac:dyDescent="0.15"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K344" s="14"/>
    </row>
    <row r="345" spans="7:37" x14ac:dyDescent="0.15"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K345" s="14"/>
    </row>
    <row r="346" spans="7:37" x14ac:dyDescent="0.15"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K346" s="14"/>
    </row>
    <row r="347" spans="7:37" x14ac:dyDescent="0.15"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K347" s="14"/>
    </row>
    <row r="348" spans="7:37" x14ac:dyDescent="0.15"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K348" s="14"/>
    </row>
    <row r="349" spans="7:37" x14ac:dyDescent="0.15"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K349" s="14"/>
    </row>
    <row r="350" spans="7:37" x14ac:dyDescent="0.15"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K350" s="14"/>
    </row>
    <row r="351" spans="7:37" x14ac:dyDescent="0.15"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K351" s="14"/>
    </row>
    <row r="352" spans="7:37" x14ac:dyDescent="0.15"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K352" s="14"/>
    </row>
    <row r="353" spans="7:37" x14ac:dyDescent="0.15"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K353" s="14"/>
    </row>
    <row r="354" spans="7:37" x14ac:dyDescent="0.15"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K354" s="14"/>
    </row>
    <row r="355" spans="7:37" x14ac:dyDescent="0.15"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K355" s="14"/>
    </row>
    <row r="356" spans="7:37" x14ac:dyDescent="0.15"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K356" s="14"/>
    </row>
    <row r="357" spans="7:37" x14ac:dyDescent="0.15"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K357" s="14"/>
    </row>
    <row r="358" spans="7:37" x14ac:dyDescent="0.15"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K358" s="14"/>
    </row>
    <row r="359" spans="7:37" x14ac:dyDescent="0.15"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K359" s="14"/>
    </row>
    <row r="360" spans="7:37" x14ac:dyDescent="0.15"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K360" s="14"/>
    </row>
    <row r="361" spans="7:37" x14ac:dyDescent="0.15"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K361" s="14"/>
    </row>
    <row r="362" spans="7:37" x14ac:dyDescent="0.15"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K362" s="14"/>
    </row>
    <row r="363" spans="7:37" x14ac:dyDescent="0.15"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K363" s="14"/>
    </row>
    <row r="364" spans="7:37" x14ac:dyDescent="0.15"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K364" s="14"/>
    </row>
    <row r="365" spans="7:37" x14ac:dyDescent="0.15"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K365" s="14"/>
    </row>
    <row r="366" spans="7:37" x14ac:dyDescent="0.15"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K366" s="14"/>
    </row>
    <row r="367" spans="7:37" x14ac:dyDescent="0.15"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K367" s="14"/>
    </row>
    <row r="368" spans="7:37" x14ac:dyDescent="0.15"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K368" s="14"/>
    </row>
    <row r="369" spans="7:37" x14ac:dyDescent="0.15"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K369" s="14"/>
    </row>
    <row r="370" spans="7:37" x14ac:dyDescent="0.15"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K370" s="14"/>
    </row>
    <row r="371" spans="7:37" x14ac:dyDescent="0.15"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K371" s="14"/>
    </row>
    <row r="372" spans="7:37" x14ac:dyDescent="0.15"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K372" s="14"/>
    </row>
    <row r="373" spans="7:37" x14ac:dyDescent="0.15"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K373" s="14"/>
    </row>
    <row r="374" spans="7:37" x14ac:dyDescent="0.15"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K374" s="14"/>
    </row>
    <row r="375" spans="7:37" x14ac:dyDescent="0.15"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K375" s="14"/>
    </row>
    <row r="376" spans="7:37" x14ac:dyDescent="0.15"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K376" s="14"/>
    </row>
    <row r="377" spans="7:37" x14ac:dyDescent="0.15"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K377" s="14"/>
    </row>
    <row r="378" spans="7:37" x14ac:dyDescent="0.15"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K378" s="14"/>
    </row>
    <row r="379" spans="7:37" x14ac:dyDescent="0.15"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K379" s="14"/>
    </row>
    <row r="380" spans="7:37" x14ac:dyDescent="0.15"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K380" s="14"/>
    </row>
    <row r="381" spans="7:37" x14ac:dyDescent="0.15"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K381" s="14"/>
    </row>
    <row r="382" spans="7:37" x14ac:dyDescent="0.15"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K382" s="14"/>
    </row>
    <row r="383" spans="7:37" x14ac:dyDescent="0.15"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K383" s="14"/>
    </row>
    <row r="384" spans="7:37" x14ac:dyDescent="0.15"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K384" s="14"/>
    </row>
    <row r="385" spans="7:37" x14ac:dyDescent="0.15"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K385" s="14"/>
    </row>
    <row r="386" spans="7:37" x14ac:dyDescent="0.15"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K386" s="14"/>
    </row>
    <row r="387" spans="7:37" x14ac:dyDescent="0.15"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K387" s="14"/>
    </row>
    <row r="388" spans="7:37" x14ac:dyDescent="0.15"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K388" s="14"/>
    </row>
    <row r="389" spans="7:37" x14ac:dyDescent="0.15"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K389" s="14"/>
    </row>
    <row r="390" spans="7:37" x14ac:dyDescent="0.15"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K390" s="14"/>
    </row>
    <row r="391" spans="7:37" x14ac:dyDescent="0.15"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K391" s="14"/>
    </row>
    <row r="392" spans="7:37" x14ac:dyDescent="0.15"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K392" s="14"/>
    </row>
    <row r="393" spans="7:37" x14ac:dyDescent="0.15"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K393" s="14"/>
    </row>
    <row r="394" spans="7:37" x14ac:dyDescent="0.15"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K394" s="14"/>
    </row>
    <row r="395" spans="7:37" x14ac:dyDescent="0.15"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K395" s="14"/>
    </row>
    <row r="396" spans="7:37" x14ac:dyDescent="0.15"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K396" s="14"/>
    </row>
    <row r="397" spans="7:37" x14ac:dyDescent="0.15"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K397" s="14"/>
    </row>
    <row r="398" spans="7:37" x14ac:dyDescent="0.15"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K398" s="14"/>
    </row>
    <row r="399" spans="7:37" x14ac:dyDescent="0.15"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K399" s="14"/>
    </row>
    <row r="400" spans="7:37" x14ac:dyDescent="0.15"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K400" s="14"/>
    </row>
    <row r="401" spans="7:37" x14ac:dyDescent="0.15"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K401" s="14"/>
    </row>
    <row r="402" spans="7:37" x14ac:dyDescent="0.15"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K402" s="14"/>
    </row>
    <row r="403" spans="7:37" x14ac:dyDescent="0.15"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K403" s="14"/>
    </row>
    <row r="404" spans="7:37" x14ac:dyDescent="0.15"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K404" s="14"/>
    </row>
    <row r="405" spans="7:37" x14ac:dyDescent="0.15"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K405" s="14"/>
    </row>
    <row r="406" spans="7:37" x14ac:dyDescent="0.15"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K406" s="14"/>
    </row>
    <row r="407" spans="7:37" x14ac:dyDescent="0.15"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K407" s="14"/>
    </row>
    <row r="408" spans="7:37" x14ac:dyDescent="0.15"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K408" s="14"/>
    </row>
    <row r="409" spans="7:37" x14ac:dyDescent="0.15"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K409" s="14"/>
    </row>
    <row r="410" spans="7:37" x14ac:dyDescent="0.15"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K410" s="14"/>
    </row>
    <row r="411" spans="7:37" x14ac:dyDescent="0.15"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K411" s="14"/>
    </row>
    <row r="412" spans="7:37" x14ac:dyDescent="0.15"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K412" s="14"/>
    </row>
    <row r="413" spans="7:37" x14ac:dyDescent="0.15"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K413" s="14"/>
    </row>
    <row r="414" spans="7:37" x14ac:dyDescent="0.15"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K414" s="14"/>
    </row>
    <row r="415" spans="7:37" x14ac:dyDescent="0.15"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K415" s="14"/>
    </row>
    <row r="416" spans="7:37" x14ac:dyDescent="0.15"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K416" s="14"/>
    </row>
    <row r="417" spans="7:37" x14ac:dyDescent="0.15"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K417" s="14"/>
    </row>
    <row r="418" spans="7:37" x14ac:dyDescent="0.15"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K418" s="14"/>
    </row>
    <row r="419" spans="7:37" x14ac:dyDescent="0.15"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K419" s="14"/>
    </row>
    <row r="420" spans="7:37" x14ac:dyDescent="0.15"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K420" s="14"/>
    </row>
    <row r="421" spans="7:37" x14ac:dyDescent="0.15"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K421" s="14"/>
    </row>
    <row r="422" spans="7:37" x14ac:dyDescent="0.15"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K422" s="14"/>
    </row>
    <row r="423" spans="7:37" x14ac:dyDescent="0.15"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K423" s="14"/>
    </row>
    <row r="424" spans="7:37" x14ac:dyDescent="0.15"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K424" s="14"/>
    </row>
    <row r="425" spans="7:37" x14ac:dyDescent="0.15"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K425" s="14"/>
    </row>
    <row r="426" spans="7:37" x14ac:dyDescent="0.15"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K426" s="14"/>
    </row>
    <row r="427" spans="7:37" x14ac:dyDescent="0.15"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K427" s="14"/>
    </row>
    <row r="428" spans="7:37" x14ac:dyDescent="0.15"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K428" s="14"/>
    </row>
    <row r="429" spans="7:37" x14ac:dyDescent="0.15"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K429" s="14"/>
    </row>
    <row r="430" spans="7:37" x14ac:dyDescent="0.15"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K430" s="14"/>
    </row>
    <row r="431" spans="7:37" x14ac:dyDescent="0.15"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K431" s="14"/>
    </row>
    <row r="432" spans="7:37" x14ac:dyDescent="0.15"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K432" s="14"/>
    </row>
    <row r="433" spans="7:37" x14ac:dyDescent="0.15"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K433" s="14"/>
    </row>
    <row r="434" spans="7:37" x14ac:dyDescent="0.15"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K434" s="14"/>
    </row>
    <row r="435" spans="7:37" x14ac:dyDescent="0.15"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K435" s="14"/>
    </row>
    <row r="436" spans="7:37" x14ac:dyDescent="0.15"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K436" s="14"/>
    </row>
    <row r="437" spans="7:37" x14ac:dyDescent="0.15"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K437" s="14"/>
    </row>
    <row r="438" spans="7:37" x14ac:dyDescent="0.15"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K438" s="14"/>
    </row>
    <row r="439" spans="7:37" x14ac:dyDescent="0.15"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K439" s="14"/>
    </row>
    <row r="440" spans="7:37" x14ac:dyDescent="0.15"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K440" s="14"/>
    </row>
    <row r="441" spans="7:37" x14ac:dyDescent="0.15"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K441" s="14"/>
    </row>
    <row r="442" spans="7:37" x14ac:dyDescent="0.15"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K442" s="14"/>
    </row>
    <row r="443" spans="7:37" x14ac:dyDescent="0.15"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K443" s="14"/>
    </row>
    <row r="444" spans="7:37" x14ac:dyDescent="0.15"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K444" s="14"/>
    </row>
    <row r="445" spans="7:37" x14ac:dyDescent="0.15"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K445" s="14"/>
    </row>
    <row r="446" spans="7:37" x14ac:dyDescent="0.15"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K446" s="14"/>
    </row>
    <row r="447" spans="7:37" x14ac:dyDescent="0.15"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K447" s="14"/>
    </row>
    <row r="448" spans="7:37" x14ac:dyDescent="0.15"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K448" s="14"/>
    </row>
    <row r="449" spans="7:37" x14ac:dyDescent="0.15"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K449" s="14"/>
    </row>
    <row r="450" spans="7:37" x14ac:dyDescent="0.15"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K450" s="14"/>
    </row>
    <row r="451" spans="7:37" x14ac:dyDescent="0.15"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K451" s="14"/>
    </row>
    <row r="452" spans="7:37" x14ac:dyDescent="0.15"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K452" s="14"/>
    </row>
    <row r="453" spans="7:37" x14ac:dyDescent="0.15"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K453" s="14"/>
    </row>
    <row r="454" spans="7:37" x14ac:dyDescent="0.15"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K454" s="14"/>
    </row>
    <row r="455" spans="7:37" x14ac:dyDescent="0.15"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K455" s="14"/>
    </row>
    <row r="456" spans="7:37" x14ac:dyDescent="0.15"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K456" s="14"/>
    </row>
    <row r="457" spans="7:37" x14ac:dyDescent="0.15"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K457" s="14"/>
    </row>
    <row r="458" spans="7:37" x14ac:dyDescent="0.15"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K458" s="14"/>
    </row>
    <row r="459" spans="7:37" x14ac:dyDescent="0.15"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K459" s="14"/>
    </row>
    <row r="460" spans="7:37" x14ac:dyDescent="0.15"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K460" s="14"/>
    </row>
    <row r="461" spans="7:37" x14ac:dyDescent="0.15"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K461" s="14"/>
    </row>
    <row r="462" spans="7:37" x14ac:dyDescent="0.15"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K462" s="14"/>
    </row>
    <row r="463" spans="7:37" x14ac:dyDescent="0.15"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K463" s="14"/>
    </row>
    <row r="464" spans="7:37" x14ac:dyDescent="0.15"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K464" s="14"/>
    </row>
    <row r="465" spans="7:37" x14ac:dyDescent="0.15"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K465" s="14"/>
    </row>
    <row r="466" spans="7:37" x14ac:dyDescent="0.15"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K466" s="14"/>
    </row>
    <row r="467" spans="7:37" x14ac:dyDescent="0.15"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K467" s="14"/>
    </row>
    <row r="468" spans="7:37" x14ac:dyDescent="0.15"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K468" s="14"/>
    </row>
    <row r="469" spans="7:37" x14ac:dyDescent="0.15"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K469" s="14"/>
    </row>
    <row r="470" spans="7:37" x14ac:dyDescent="0.15"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K470" s="14"/>
    </row>
    <row r="471" spans="7:37" x14ac:dyDescent="0.15"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K471" s="14"/>
    </row>
    <row r="472" spans="7:37" x14ac:dyDescent="0.15"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K472" s="14"/>
    </row>
    <row r="473" spans="7:37" x14ac:dyDescent="0.15"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K473" s="14"/>
    </row>
    <row r="474" spans="7:37" x14ac:dyDescent="0.15"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K474" s="14"/>
    </row>
    <row r="475" spans="7:37" x14ac:dyDescent="0.15"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K475" s="14"/>
    </row>
    <row r="476" spans="7:37" x14ac:dyDescent="0.15"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K476" s="14"/>
    </row>
    <row r="477" spans="7:37" x14ac:dyDescent="0.15"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K477" s="14"/>
    </row>
    <row r="478" spans="7:37" x14ac:dyDescent="0.15"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K478" s="14"/>
    </row>
    <row r="479" spans="7:37" x14ac:dyDescent="0.15"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K479" s="14"/>
    </row>
    <row r="480" spans="7:37" x14ac:dyDescent="0.15"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K480" s="14"/>
    </row>
    <row r="481" spans="7:37" x14ac:dyDescent="0.15"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K481" s="14"/>
    </row>
    <row r="482" spans="7:37" x14ac:dyDescent="0.15"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K482" s="14"/>
    </row>
    <row r="483" spans="7:37" x14ac:dyDescent="0.15"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K483" s="14"/>
    </row>
    <row r="484" spans="7:37" x14ac:dyDescent="0.15"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K484" s="14"/>
    </row>
    <row r="485" spans="7:37" x14ac:dyDescent="0.15"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K485" s="14"/>
    </row>
    <row r="486" spans="7:37" x14ac:dyDescent="0.15"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K486" s="14"/>
    </row>
    <row r="487" spans="7:37" x14ac:dyDescent="0.15"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K487" s="14"/>
    </row>
    <row r="488" spans="7:37" x14ac:dyDescent="0.15"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K488" s="14"/>
    </row>
    <row r="489" spans="7:37" x14ac:dyDescent="0.15"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K489" s="14"/>
    </row>
    <row r="490" spans="7:37" x14ac:dyDescent="0.15"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K490" s="14"/>
    </row>
    <row r="491" spans="7:37" x14ac:dyDescent="0.15"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K491" s="14"/>
    </row>
    <row r="492" spans="7:37" x14ac:dyDescent="0.15"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K492" s="14"/>
    </row>
    <row r="493" spans="7:37" x14ac:dyDescent="0.15"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K493" s="14"/>
    </row>
    <row r="494" spans="7:37" x14ac:dyDescent="0.15"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K494" s="14"/>
    </row>
    <row r="495" spans="7:37" x14ac:dyDescent="0.15"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K495" s="14"/>
    </row>
    <row r="496" spans="7:37" x14ac:dyDescent="0.15"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K496" s="14"/>
    </row>
    <row r="497" spans="7:37" x14ac:dyDescent="0.15"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K497" s="14"/>
    </row>
    <row r="498" spans="7:37" x14ac:dyDescent="0.15"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K498" s="14"/>
    </row>
    <row r="499" spans="7:37" x14ac:dyDescent="0.15"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K499" s="14"/>
    </row>
    <row r="500" spans="7:37" x14ac:dyDescent="0.15"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K500" s="14"/>
    </row>
    <row r="501" spans="7:37" x14ac:dyDescent="0.15"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K501" s="14"/>
    </row>
    <row r="502" spans="7:37" x14ac:dyDescent="0.15"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K502" s="14"/>
    </row>
    <row r="503" spans="7:37" x14ac:dyDescent="0.15"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K503" s="14"/>
    </row>
    <row r="504" spans="7:37" x14ac:dyDescent="0.15"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K504" s="14"/>
    </row>
    <row r="505" spans="7:37" x14ac:dyDescent="0.15"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K505" s="14"/>
    </row>
    <row r="506" spans="7:37" x14ac:dyDescent="0.15"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K506" s="14"/>
    </row>
    <row r="507" spans="7:37" x14ac:dyDescent="0.15"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K507" s="14"/>
    </row>
    <row r="508" spans="7:37" x14ac:dyDescent="0.15"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K508" s="14"/>
    </row>
    <row r="509" spans="7:37" x14ac:dyDescent="0.15"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K509" s="14"/>
    </row>
    <row r="510" spans="7:37" x14ac:dyDescent="0.15"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K510" s="14"/>
    </row>
    <row r="511" spans="7:37" x14ac:dyDescent="0.15"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K511" s="14"/>
    </row>
    <row r="512" spans="7:37" x14ac:dyDescent="0.15"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K512" s="14"/>
    </row>
    <row r="513" spans="7:37" x14ac:dyDescent="0.15"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K513" s="14"/>
    </row>
    <row r="514" spans="7:37" x14ac:dyDescent="0.15"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K514" s="14"/>
    </row>
    <row r="515" spans="7:37" x14ac:dyDescent="0.15"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K515" s="14"/>
    </row>
    <row r="516" spans="7:37" x14ac:dyDescent="0.15"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K516" s="14"/>
    </row>
    <row r="517" spans="7:37" x14ac:dyDescent="0.15"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K517" s="14"/>
    </row>
    <row r="518" spans="7:37" x14ac:dyDescent="0.15"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K518" s="14"/>
    </row>
    <row r="519" spans="7:37" x14ac:dyDescent="0.15"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K519" s="14"/>
    </row>
    <row r="520" spans="7:37" x14ac:dyDescent="0.15"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K520" s="14"/>
    </row>
    <row r="521" spans="7:37" x14ac:dyDescent="0.15"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K521" s="14"/>
    </row>
    <row r="522" spans="7:37" x14ac:dyDescent="0.15"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K522" s="14"/>
    </row>
    <row r="523" spans="7:37" x14ac:dyDescent="0.15"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K523" s="14"/>
    </row>
    <row r="524" spans="7:37" x14ac:dyDescent="0.15"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K524" s="14"/>
    </row>
    <row r="525" spans="7:37" x14ac:dyDescent="0.15"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K525" s="14"/>
    </row>
    <row r="526" spans="7:37" x14ac:dyDescent="0.15"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K526" s="14"/>
    </row>
    <row r="527" spans="7:37" x14ac:dyDescent="0.15"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K527" s="14"/>
    </row>
    <row r="528" spans="7:37" x14ac:dyDescent="0.15"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K528" s="14"/>
    </row>
    <row r="529" spans="7:37" x14ac:dyDescent="0.15"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K529" s="14"/>
    </row>
    <row r="530" spans="7:37" x14ac:dyDescent="0.15"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K530" s="14"/>
    </row>
    <row r="531" spans="7:37" x14ac:dyDescent="0.15"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K531" s="14"/>
    </row>
    <row r="532" spans="7:37" x14ac:dyDescent="0.15"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K532" s="14"/>
    </row>
    <row r="533" spans="7:37" x14ac:dyDescent="0.15"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K533" s="14"/>
    </row>
    <row r="534" spans="7:37" x14ac:dyDescent="0.15"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K534" s="14"/>
    </row>
    <row r="535" spans="7:37" x14ac:dyDescent="0.15"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K535" s="14"/>
    </row>
    <row r="536" spans="7:37" x14ac:dyDescent="0.15"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K536" s="14"/>
    </row>
    <row r="537" spans="7:37" x14ac:dyDescent="0.15"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K537" s="14"/>
    </row>
    <row r="538" spans="7:37" x14ac:dyDescent="0.15"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K538" s="14"/>
    </row>
    <row r="539" spans="7:37" x14ac:dyDescent="0.15"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K539" s="14"/>
    </row>
    <row r="540" spans="7:37" x14ac:dyDescent="0.15"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K540" s="14"/>
    </row>
    <row r="541" spans="7:37" x14ac:dyDescent="0.15"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K541" s="14"/>
    </row>
    <row r="542" spans="7:37" x14ac:dyDescent="0.15"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K542" s="14"/>
    </row>
    <row r="543" spans="7:37" x14ac:dyDescent="0.15"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K543" s="14"/>
    </row>
    <row r="544" spans="7:37" x14ac:dyDescent="0.15"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K544" s="14"/>
    </row>
    <row r="545" spans="7:37" x14ac:dyDescent="0.15"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K545" s="14"/>
    </row>
    <row r="546" spans="7:37" x14ac:dyDescent="0.15"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K546" s="14"/>
    </row>
    <row r="547" spans="7:37" x14ac:dyDescent="0.15"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K547" s="14"/>
    </row>
    <row r="548" spans="7:37" x14ac:dyDescent="0.15"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K548" s="14"/>
    </row>
    <row r="549" spans="7:37" x14ac:dyDescent="0.15"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K549" s="14"/>
    </row>
    <row r="550" spans="7:37" x14ac:dyDescent="0.15"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K550" s="14"/>
    </row>
    <row r="551" spans="7:37" x14ac:dyDescent="0.15"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K551" s="14"/>
    </row>
    <row r="552" spans="7:37" x14ac:dyDescent="0.15"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K552" s="14"/>
    </row>
    <row r="553" spans="7:37" x14ac:dyDescent="0.15"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K553" s="14"/>
    </row>
    <row r="554" spans="7:37" x14ac:dyDescent="0.15"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K554" s="14"/>
    </row>
    <row r="555" spans="7:37" x14ac:dyDescent="0.15"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K555" s="14"/>
    </row>
    <row r="556" spans="7:37" x14ac:dyDescent="0.15"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K556" s="14"/>
    </row>
    <row r="557" spans="7:37" x14ac:dyDescent="0.15"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K557" s="14"/>
    </row>
    <row r="558" spans="7:37" x14ac:dyDescent="0.15"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K558" s="14"/>
    </row>
    <row r="559" spans="7:37" x14ac:dyDescent="0.15"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K559" s="14"/>
    </row>
    <row r="560" spans="7:37" x14ac:dyDescent="0.15"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K560" s="14"/>
    </row>
    <row r="561" spans="7:37" x14ac:dyDescent="0.15"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K561" s="14"/>
    </row>
    <row r="562" spans="7:37" x14ac:dyDescent="0.15"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K562" s="14"/>
    </row>
    <row r="563" spans="7:37" x14ac:dyDescent="0.15"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K563" s="14"/>
    </row>
    <row r="564" spans="7:37" x14ac:dyDescent="0.15"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K564" s="14"/>
    </row>
    <row r="565" spans="7:37" x14ac:dyDescent="0.15"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K565" s="14"/>
    </row>
    <row r="566" spans="7:37" x14ac:dyDescent="0.15"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K566" s="14"/>
    </row>
    <row r="567" spans="7:37" x14ac:dyDescent="0.15"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K567" s="14"/>
    </row>
    <row r="568" spans="7:37" x14ac:dyDescent="0.15"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K568" s="14"/>
    </row>
    <row r="569" spans="7:37" x14ac:dyDescent="0.15"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K569" s="14"/>
    </row>
    <row r="570" spans="7:37" x14ac:dyDescent="0.15"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K570" s="14"/>
    </row>
    <row r="571" spans="7:37" x14ac:dyDescent="0.15"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K571" s="14"/>
    </row>
    <row r="572" spans="7:37" x14ac:dyDescent="0.15"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K572" s="14"/>
    </row>
    <row r="573" spans="7:37" x14ac:dyDescent="0.15"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K573" s="14"/>
    </row>
    <row r="574" spans="7:37" x14ac:dyDescent="0.15"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K574" s="14"/>
    </row>
    <row r="575" spans="7:37" x14ac:dyDescent="0.15"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K575" s="14"/>
    </row>
    <row r="576" spans="7:37" x14ac:dyDescent="0.15"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K576" s="14"/>
    </row>
    <row r="577" spans="7:37" x14ac:dyDescent="0.15"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K577" s="14"/>
    </row>
    <row r="578" spans="7:37" x14ac:dyDescent="0.15"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K578" s="14"/>
    </row>
    <row r="579" spans="7:37" x14ac:dyDescent="0.15"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K579" s="14"/>
    </row>
    <row r="580" spans="7:37" x14ac:dyDescent="0.15"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K580" s="14"/>
    </row>
    <row r="581" spans="7:37" x14ac:dyDescent="0.15"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K581" s="14"/>
    </row>
    <row r="582" spans="7:37" x14ac:dyDescent="0.15"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K582" s="14"/>
    </row>
    <row r="583" spans="7:37" x14ac:dyDescent="0.15"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K583" s="14"/>
    </row>
    <row r="584" spans="7:37" x14ac:dyDescent="0.15"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K584" s="14"/>
    </row>
    <row r="585" spans="7:37" x14ac:dyDescent="0.15"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K585" s="14"/>
    </row>
    <row r="586" spans="7:37" x14ac:dyDescent="0.15"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K586" s="14"/>
    </row>
    <row r="587" spans="7:37" x14ac:dyDescent="0.15"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K587" s="14"/>
    </row>
    <row r="588" spans="7:37" x14ac:dyDescent="0.15"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K588" s="14"/>
    </row>
    <row r="589" spans="7:37" x14ac:dyDescent="0.15"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K589" s="14"/>
    </row>
    <row r="590" spans="7:37" x14ac:dyDescent="0.15"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K590" s="14"/>
    </row>
    <row r="591" spans="7:37" x14ac:dyDescent="0.15"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K591" s="14"/>
    </row>
    <row r="592" spans="7:37" x14ac:dyDescent="0.15"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K592" s="14"/>
    </row>
    <row r="593" spans="7:37" x14ac:dyDescent="0.15"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K593" s="14"/>
    </row>
    <row r="594" spans="7:37" x14ac:dyDescent="0.15"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K594" s="14"/>
    </row>
    <row r="595" spans="7:37" x14ac:dyDescent="0.15"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K595" s="14"/>
    </row>
    <row r="596" spans="7:37" x14ac:dyDescent="0.15"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K596" s="14"/>
    </row>
    <row r="597" spans="7:37" x14ac:dyDescent="0.15"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K597" s="14"/>
    </row>
    <row r="598" spans="7:37" x14ac:dyDescent="0.15"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K598" s="14"/>
    </row>
    <row r="599" spans="7:37" x14ac:dyDescent="0.15"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K599" s="14"/>
    </row>
    <row r="600" spans="7:37" x14ac:dyDescent="0.15"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K600" s="14"/>
    </row>
    <row r="601" spans="7:37" x14ac:dyDescent="0.15"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K601" s="14"/>
    </row>
    <row r="602" spans="7:37" x14ac:dyDescent="0.15"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K602" s="14"/>
    </row>
    <row r="603" spans="7:37" x14ac:dyDescent="0.15"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K603" s="14"/>
    </row>
    <row r="604" spans="7:37" x14ac:dyDescent="0.15"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K604" s="14"/>
    </row>
    <row r="605" spans="7:37" x14ac:dyDescent="0.15"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K605" s="14"/>
    </row>
    <row r="606" spans="7:37" x14ac:dyDescent="0.15"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K606" s="14"/>
    </row>
    <row r="607" spans="7:37" x14ac:dyDescent="0.15"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K607" s="14"/>
    </row>
    <row r="608" spans="7:37" x14ac:dyDescent="0.15"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K608" s="14"/>
    </row>
    <row r="609" spans="7:37" x14ac:dyDescent="0.15"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K609" s="14"/>
    </row>
    <row r="610" spans="7:37" x14ac:dyDescent="0.15"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K610" s="14"/>
    </row>
    <row r="611" spans="7:37" x14ac:dyDescent="0.15"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K611" s="14"/>
    </row>
    <row r="612" spans="7:37" x14ac:dyDescent="0.15"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K612" s="14"/>
    </row>
    <row r="613" spans="7:37" x14ac:dyDescent="0.15"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K613" s="14"/>
    </row>
    <row r="614" spans="7:37" x14ac:dyDescent="0.15"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K614" s="14"/>
    </row>
    <row r="615" spans="7:37" x14ac:dyDescent="0.15"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K615" s="14"/>
    </row>
    <row r="616" spans="7:37" x14ac:dyDescent="0.15"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K616" s="14"/>
    </row>
    <row r="617" spans="7:37" x14ac:dyDescent="0.15"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K617" s="14"/>
    </row>
    <row r="618" spans="7:37" x14ac:dyDescent="0.15"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K618" s="14"/>
    </row>
    <row r="619" spans="7:37" x14ac:dyDescent="0.15"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K619" s="14"/>
    </row>
    <row r="620" spans="7:37" x14ac:dyDescent="0.15"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K620" s="14"/>
    </row>
    <row r="621" spans="7:37" x14ac:dyDescent="0.15"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K621" s="14"/>
    </row>
    <row r="622" spans="7:37" x14ac:dyDescent="0.15"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K622" s="14"/>
    </row>
    <row r="623" spans="7:37" x14ac:dyDescent="0.15"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K623" s="14"/>
    </row>
    <row r="624" spans="7:37" x14ac:dyDescent="0.15"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K624" s="14"/>
    </row>
    <row r="625" spans="7:37" x14ac:dyDescent="0.15"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K625" s="14"/>
    </row>
    <row r="626" spans="7:37" x14ac:dyDescent="0.15"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K626" s="14"/>
    </row>
    <row r="627" spans="7:37" x14ac:dyDescent="0.15"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K627" s="14"/>
    </row>
    <row r="628" spans="7:37" x14ac:dyDescent="0.15"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K628" s="14"/>
    </row>
    <row r="629" spans="7:37" x14ac:dyDescent="0.15"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K629" s="14"/>
    </row>
    <row r="630" spans="7:37" x14ac:dyDescent="0.15"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K630" s="14"/>
    </row>
    <row r="631" spans="7:37" x14ac:dyDescent="0.15"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K631" s="14"/>
    </row>
    <row r="632" spans="7:37" x14ac:dyDescent="0.15"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K632" s="14"/>
    </row>
    <row r="633" spans="7:37" x14ac:dyDescent="0.15"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K633" s="14"/>
    </row>
    <row r="634" spans="7:37" x14ac:dyDescent="0.15"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K634" s="14"/>
    </row>
    <row r="635" spans="7:37" x14ac:dyDescent="0.15"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K635" s="14"/>
    </row>
    <row r="636" spans="7:37" x14ac:dyDescent="0.15"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K636" s="14"/>
    </row>
    <row r="637" spans="7:37" x14ac:dyDescent="0.15"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K637" s="14"/>
    </row>
    <row r="638" spans="7:37" x14ac:dyDescent="0.15"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K638" s="14"/>
    </row>
    <row r="639" spans="7:37" x14ac:dyDescent="0.15"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K639" s="14"/>
    </row>
    <row r="640" spans="7:37" x14ac:dyDescent="0.15"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K640" s="14"/>
    </row>
    <row r="641" spans="7:37" x14ac:dyDescent="0.15"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K641" s="14"/>
    </row>
    <row r="642" spans="7:37" x14ac:dyDescent="0.15"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K642" s="14"/>
    </row>
    <row r="643" spans="7:37" x14ac:dyDescent="0.15"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K643" s="14"/>
    </row>
    <row r="644" spans="7:37" x14ac:dyDescent="0.15"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K644" s="14"/>
    </row>
    <row r="645" spans="7:37" x14ac:dyDescent="0.15"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K645" s="14"/>
    </row>
    <row r="646" spans="7:37" x14ac:dyDescent="0.15"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K646" s="14"/>
    </row>
    <row r="647" spans="7:37" x14ac:dyDescent="0.15"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K647" s="14"/>
    </row>
    <row r="648" spans="7:37" x14ac:dyDescent="0.15"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K648" s="14"/>
    </row>
    <row r="649" spans="7:37" x14ac:dyDescent="0.15"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K649" s="14"/>
    </row>
    <row r="650" spans="7:37" x14ac:dyDescent="0.15"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K650" s="14"/>
    </row>
    <row r="651" spans="7:37" x14ac:dyDescent="0.15"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K651" s="14"/>
    </row>
    <row r="652" spans="7:37" x14ac:dyDescent="0.15"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K652" s="14"/>
    </row>
    <row r="653" spans="7:37" x14ac:dyDescent="0.15"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K653" s="14"/>
    </row>
    <row r="654" spans="7:37" x14ac:dyDescent="0.15"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K654" s="14"/>
    </row>
    <row r="655" spans="7:37" x14ac:dyDescent="0.15"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K655" s="14"/>
    </row>
    <row r="656" spans="7:37" x14ac:dyDescent="0.15"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K656" s="14"/>
    </row>
    <row r="657" spans="7:37" x14ac:dyDescent="0.15"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K657" s="14"/>
    </row>
    <row r="658" spans="7:37" x14ac:dyDescent="0.15"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K658" s="14"/>
    </row>
    <row r="659" spans="7:37" x14ac:dyDescent="0.15"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K659" s="14"/>
    </row>
    <row r="660" spans="7:37" x14ac:dyDescent="0.15"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K660" s="14"/>
    </row>
    <row r="661" spans="7:37" x14ac:dyDescent="0.15"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K661" s="14"/>
    </row>
    <row r="662" spans="7:37" x14ac:dyDescent="0.15"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K662" s="14"/>
    </row>
    <row r="663" spans="7:37" x14ac:dyDescent="0.15"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K663" s="14"/>
    </row>
    <row r="664" spans="7:37" x14ac:dyDescent="0.15"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K664" s="14"/>
    </row>
    <row r="665" spans="7:37" x14ac:dyDescent="0.15"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K665" s="14"/>
    </row>
    <row r="666" spans="7:37" x14ac:dyDescent="0.15"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K666" s="14"/>
    </row>
    <row r="667" spans="7:37" x14ac:dyDescent="0.15"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K667" s="14"/>
    </row>
    <row r="668" spans="7:37" x14ac:dyDescent="0.15"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K668" s="14"/>
    </row>
    <row r="669" spans="7:37" x14ac:dyDescent="0.15"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K669" s="14"/>
    </row>
    <row r="670" spans="7:37" x14ac:dyDescent="0.15"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K670" s="14"/>
    </row>
    <row r="671" spans="7:37" x14ac:dyDescent="0.15"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K671" s="14"/>
    </row>
    <row r="672" spans="7:37" x14ac:dyDescent="0.15"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K672" s="14"/>
    </row>
    <row r="673" spans="7:37" x14ac:dyDescent="0.15"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K673" s="14"/>
    </row>
    <row r="674" spans="7:37" x14ac:dyDescent="0.15"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K674" s="14"/>
    </row>
    <row r="675" spans="7:37" x14ac:dyDescent="0.15"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K675" s="14"/>
    </row>
    <row r="676" spans="7:37" x14ac:dyDescent="0.15"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K676" s="14"/>
    </row>
    <row r="677" spans="7:37" x14ac:dyDescent="0.15"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K677" s="14"/>
    </row>
    <row r="678" spans="7:37" x14ac:dyDescent="0.15"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K678" s="14"/>
    </row>
    <row r="679" spans="7:37" x14ac:dyDescent="0.15"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K679" s="14"/>
    </row>
    <row r="680" spans="7:37" x14ac:dyDescent="0.15"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K680" s="14"/>
    </row>
    <row r="681" spans="7:37" x14ac:dyDescent="0.15"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K681" s="14"/>
    </row>
    <row r="682" spans="7:37" x14ac:dyDescent="0.15"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K682" s="14"/>
    </row>
    <row r="683" spans="7:37" x14ac:dyDescent="0.15"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K683" s="14"/>
    </row>
    <row r="684" spans="7:37" x14ac:dyDescent="0.15"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K684" s="14"/>
    </row>
    <row r="685" spans="7:37" x14ac:dyDescent="0.15"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K685" s="14"/>
    </row>
    <row r="686" spans="7:37" x14ac:dyDescent="0.15"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K686" s="14"/>
    </row>
    <row r="687" spans="7:37" x14ac:dyDescent="0.15"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K687" s="14"/>
    </row>
    <row r="688" spans="7:37" x14ac:dyDescent="0.15"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K688" s="14"/>
    </row>
    <row r="689" spans="7:37" x14ac:dyDescent="0.15"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K689" s="14"/>
    </row>
    <row r="690" spans="7:37" x14ac:dyDescent="0.15"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K690" s="14"/>
    </row>
    <row r="691" spans="7:37" x14ac:dyDescent="0.15"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K691" s="14"/>
    </row>
    <row r="692" spans="7:37" x14ac:dyDescent="0.15"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K692" s="14"/>
    </row>
    <row r="693" spans="7:37" x14ac:dyDescent="0.15"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K693" s="14"/>
    </row>
    <row r="694" spans="7:37" x14ac:dyDescent="0.15"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K694" s="14"/>
    </row>
    <row r="695" spans="7:37" x14ac:dyDescent="0.15"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K695" s="14"/>
    </row>
    <row r="696" spans="7:37" x14ac:dyDescent="0.15"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K696" s="14"/>
    </row>
    <row r="697" spans="7:37" x14ac:dyDescent="0.15"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K697" s="14"/>
    </row>
    <row r="698" spans="7:37" x14ac:dyDescent="0.15"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K698" s="14"/>
    </row>
    <row r="699" spans="7:37" x14ac:dyDescent="0.15"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K699" s="14"/>
    </row>
    <row r="700" spans="7:37" x14ac:dyDescent="0.15"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K700" s="14"/>
    </row>
    <row r="701" spans="7:37" x14ac:dyDescent="0.15"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K701" s="14"/>
    </row>
    <row r="702" spans="7:37" x14ac:dyDescent="0.15"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K702" s="14"/>
    </row>
    <row r="703" spans="7:37" x14ac:dyDescent="0.15"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K703" s="14"/>
    </row>
    <row r="704" spans="7:37" x14ac:dyDescent="0.15"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K704" s="14"/>
    </row>
    <row r="705" spans="7:37" x14ac:dyDescent="0.15"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K705" s="14"/>
    </row>
    <row r="706" spans="7:37" x14ac:dyDescent="0.15"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K706" s="14"/>
    </row>
    <row r="707" spans="7:37" x14ac:dyDescent="0.15"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K707" s="14"/>
    </row>
    <row r="708" spans="7:37" x14ac:dyDescent="0.15"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K708" s="14"/>
    </row>
    <row r="709" spans="7:37" x14ac:dyDescent="0.15"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K709" s="14"/>
    </row>
    <row r="710" spans="7:37" x14ac:dyDescent="0.15"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K710" s="14"/>
    </row>
    <row r="711" spans="7:37" x14ac:dyDescent="0.15"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K711" s="14"/>
    </row>
    <row r="712" spans="7:37" x14ac:dyDescent="0.15"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K712" s="14"/>
    </row>
    <row r="713" spans="7:37" x14ac:dyDescent="0.15"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K713" s="14"/>
    </row>
    <row r="714" spans="7:37" x14ac:dyDescent="0.15"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K714" s="14"/>
    </row>
    <row r="715" spans="7:37" x14ac:dyDescent="0.15"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K715" s="14"/>
    </row>
    <row r="716" spans="7:37" x14ac:dyDescent="0.15"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K716" s="14"/>
    </row>
    <row r="717" spans="7:37" x14ac:dyDescent="0.15"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K717" s="14"/>
    </row>
    <row r="718" spans="7:37" x14ac:dyDescent="0.15"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K718" s="14"/>
    </row>
    <row r="719" spans="7:37" x14ac:dyDescent="0.15"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K719" s="14"/>
    </row>
    <row r="720" spans="7:37" x14ac:dyDescent="0.15"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K720" s="14"/>
    </row>
    <row r="721" spans="7:37" x14ac:dyDescent="0.15"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K721" s="14"/>
    </row>
    <row r="722" spans="7:37" x14ac:dyDescent="0.15"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K722" s="14"/>
    </row>
    <row r="723" spans="7:37" x14ac:dyDescent="0.15"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K723" s="14"/>
    </row>
    <row r="724" spans="7:37" x14ac:dyDescent="0.15"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K724" s="14"/>
    </row>
    <row r="725" spans="7:37" x14ac:dyDescent="0.15"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K725" s="14"/>
    </row>
    <row r="726" spans="7:37" x14ac:dyDescent="0.15"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K726" s="14"/>
    </row>
    <row r="727" spans="7:37" x14ac:dyDescent="0.15"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K727" s="14"/>
    </row>
    <row r="728" spans="7:37" x14ac:dyDescent="0.15"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K728" s="14"/>
    </row>
    <row r="729" spans="7:37" x14ac:dyDescent="0.15"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K729" s="14"/>
    </row>
    <row r="730" spans="7:37" x14ac:dyDescent="0.15"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K730" s="14"/>
    </row>
    <row r="731" spans="7:37" x14ac:dyDescent="0.15"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K731" s="14"/>
    </row>
    <row r="732" spans="7:37" x14ac:dyDescent="0.15"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K732" s="14"/>
    </row>
    <row r="733" spans="7:37" x14ac:dyDescent="0.15"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K733" s="14"/>
    </row>
    <row r="734" spans="7:37" x14ac:dyDescent="0.15"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K734" s="14"/>
    </row>
    <row r="735" spans="7:37" x14ac:dyDescent="0.15"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K735" s="14"/>
    </row>
    <row r="736" spans="7:37" x14ac:dyDescent="0.15"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K736" s="14"/>
    </row>
    <row r="737" spans="7:37" x14ac:dyDescent="0.15"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K737" s="14"/>
    </row>
    <row r="738" spans="7:37" x14ac:dyDescent="0.15"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K738" s="14"/>
    </row>
    <row r="739" spans="7:37" x14ac:dyDescent="0.15"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K739" s="14"/>
    </row>
    <row r="740" spans="7:37" x14ac:dyDescent="0.15"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K740" s="14"/>
    </row>
    <row r="741" spans="7:37" x14ac:dyDescent="0.15"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K741" s="14"/>
    </row>
    <row r="742" spans="7:37" x14ac:dyDescent="0.15"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K742" s="14"/>
    </row>
    <row r="743" spans="7:37" x14ac:dyDescent="0.15"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K743" s="14"/>
    </row>
    <row r="744" spans="7:37" x14ac:dyDescent="0.15"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K744" s="14"/>
    </row>
    <row r="745" spans="7:37" x14ac:dyDescent="0.15"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K745" s="14"/>
    </row>
    <row r="746" spans="7:37" x14ac:dyDescent="0.15"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K746" s="14"/>
    </row>
    <row r="747" spans="7:37" x14ac:dyDescent="0.15"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K747" s="14"/>
    </row>
    <row r="748" spans="7:37" x14ac:dyDescent="0.15"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K748" s="14"/>
    </row>
    <row r="749" spans="7:37" x14ac:dyDescent="0.15"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K749" s="14"/>
    </row>
    <row r="750" spans="7:37" x14ac:dyDescent="0.15"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K750" s="14"/>
    </row>
    <row r="751" spans="7:37" x14ac:dyDescent="0.15"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K751" s="14"/>
    </row>
    <row r="752" spans="7:37" x14ac:dyDescent="0.15"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K752" s="14"/>
    </row>
    <row r="753" spans="7:37" x14ac:dyDescent="0.15"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K753" s="14"/>
    </row>
    <row r="754" spans="7:37" x14ac:dyDescent="0.15"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K754" s="14"/>
    </row>
    <row r="755" spans="7:37" x14ac:dyDescent="0.15"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K755" s="14"/>
    </row>
    <row r="756" spans="7:37" x14ac:dyDescent="0.15"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K756" s="14"/>
    </row>
    <row r="757" spans="7:37" x14ac:dyDescent="0.15"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K757" s="14"/>
    </row>
    <row r="758" spans="7:37" x14ac:dyDescent="0.15"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K758" s="14"/>
    </row>
    <row r="759" spans="7:37" x14ac:dyDescent="0.15"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K759" s="14"/>
    </row>
    <row r="760" spans="7:37" x14ac:dyDescent="0.15"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K760" s="14"/>
    </row>
    <row r="761" spans="7:37" x14ac:dyDescent="0.15"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K761" s="14"/>
    </row>
    <row r="762" spans="7:37" x14ac:dyDescent="0.15"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K762" s="14"/>
    </row>
    <row r="763" spans="7:37" x14ac:dyDescent="0.15"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K763" s="14"/>
    </row>
    <row r="764" spans="7:37" x14ac:dyDescent="0.15"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K764" s="14"/>
    </row>
    <row r="765" spans="7:37" x14ac:dyDescent="0.15"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K765" s="14"/>
    </row>
    <row r="766" spans="7:37" x14ac:dyDescent="0.15"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K766" s="14"/>
    </row>
    <row r="767" spans="7:37" x14ac:dyDescent="0.15"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K767" s="14"/>
    </row>
    <row r="768" spans="7:37" x14ac:dyDescent="0.15"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K768" s="14"/>
    </row>
    <row r="769" spans="7:37" x14ac:dyDescent="0.15"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K769" s="14"/>
    </row>
    <row r="770" spans="7:37" x14ac:dyDescent="0.15"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K770" s="14"/>
    </row>
    <row r="771" spans="7:37" x14ac:dyDescent="0.15"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K771" s="14"/>
    </row>
    <row r="772" spans="7:37" x14ac:dyDescent="0.15"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K772" s="14"/>
    </row>
    <row r="773" spans="7:37" x14ac:dyDescent="0.15"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K773" s="14"/>
    </row>
    <row r="774" spans="7:37" x14ac:dyDescent="0.15"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K774" s="14"/>
    </row>
    <row r="775" spans="7:37" x14ac:dyDescent="0.15"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K775" s="14"/>
    </row>
    <row r="776" spans="7:37" x14ac:dyDescent="0.15"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K776" s="14"/>
    </row>
    <row r="777" spans="7:37" x14ac:dyDescent="0.15"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K777" s="14"/>
    </row>
    <row r="778" spans="7:37" x14ac:dyDescent="0.15"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K778" s="14"/>
    </row>
    <row r="779" spans="7:37" x14ac:dyDescent="0.15"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K779" s="14"/>
    </row>
    <row r="780" spans="7:37" x14ac:dyDescent="0.15"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K780" s="14"/>
    </row>
    <row r="781" spans="7:37" x14ac:dyDescent="0.15"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K781" s="14"/>
    </row>
    <row r="782" spans="7:37" x14ac:dyDescent="0.15"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K782" s="14"/>
    </row>
    <row r="783" spans="7:37" x14ac:dyDescent="0.15"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K783" s="14"/>
    </row>
    <row r="784" spans="7:37" x14ac:dyDescent="0.15"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K784" s="14"/>
    </row>
    <row r="785" spans="7:37" x14ac:dyDescent="0.15"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K785" s="14"/>
    </row>
    <row r="786" spans="7:37" x14ac:dyDescent="0.15"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K786" s="14"/>
    </row>
    <row r="787" spans="7:37" x14ac:dyDescent="0.15"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K787" s="14"/>
    </row>
    <row r="788" spans="7:37" x14ac:dyDescent="0.15"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K788" s="14"/>
    </row>
    <row r="789" spans="7:37" x14ac:dyDescent="0.15"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K789" s="14"/>
    </row>
    <row r="790" spans="7:37" x14ac:dyDescent="0.15"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K790" s="14"/>
    </row>
    <row r="791" spans="7:37" x14ac:dyDescent="0.15"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K791" s="14"/>
    </row>
    <row r="792" spans="7:37" x14ac:dyDescent="0.15"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K792" s="14"/>
    </row>
    <row r="793" spans="7:37" x14ac:dyDescent="0.15"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K793" s="14"/>
    </row>
    <row r="794" spans="7:37" x14ac:dyDescent="0.15"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K794" s="14"/>
    </row>
    <row r="795" spans="7:37" x14ac:dyDescent="0.15"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K795" s="14"/>
    </row>
    <row r="796" spans="7:37" x14ac:dyDescent="0.15"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K796" s="14"/>
    </row>
    <row r="797" spans="7:37" x14ac:dyDescent="0.15"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K797" s="14"/>
    </row>
    <row r="798" spans="7:37" x14ac:dyDescent="0.15"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K798" s="14"/>
    </row>
    <row r="799" spans="7:37" x14ac:dyDescent="0.15"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K799" s="14"/>
    </row>
    <row r="800" spans="7:37" x14ac:dyDescent="0.15"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K800" s="14"/>
    </row>
    <row r="801" spans="7:37" x14ac:dyDescent="0.15"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K801" s="14"/>
    </row>
    <row r="802" spans="7:37" x14ac:dyDescent="0.15"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K802" s="14"/>
    </row>
    <row r="803" spans="7:37" x14ac:dyDescent="0.15"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K803" s="14"/>
    </row>
    <row r="804" spans="7:37" x14ac:dyDescent="0.15"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K804" s="14"/>
    </row>
    <row r="805" spans="7:37" x14ac:dyDescent="0.15"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K805" s="14"/>
    </row>
    <row r="806" spans="7:37" x14ac:dyDescent="0.15"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K806" s="14"/>
    </row>
    <row r="807" spans="7:37" x14ac:dyDescent="0.15"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K807" s="14"/>
    </row>
    <row r="808" spans="7:37" x14ac:dyDescent="0.15"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K808" s="14"/>
    </row>
    <row r="809" spans="7:37" x14ac:dyDescent="0.15"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K809" s="14"/>
    </row>
    <row r="810" spans="7:37" x14ac:dyDescent="0.15"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K810" s="14"/>
    </row>
    <row r="811" spans="7:37" x14ac:dyDescent="0.15"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K811" s="14"/>
    </row>
    <row r="812" spans="7:37" x14ac:dyDescent="0.15"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K812" s="14"/>
    </row>
    <row r="813" spans="7:37" x14ac:dyDescent="0.15"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K813" s="14"/>
    </row>
    <row r="814" spans="7:37" x14ac:dyDescent="0.15"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K814" s="14"/>
    </row>
    <row r="815" spans="7:37" x14ac:dyDescent="0.15"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K815" s="14"/>
    </row>
    <row r="816" spans="7:37" x14ac:dyDescent="0.15"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K816" s="14"/>
    </row>
    <row r="817" spans="7:37" x14ac:dyDescent="0.15"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K817" s="14"/>
    </row>
    <row r="818" spans="7:37" x14ac:dyDescent="0.15"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K818" s="14"/>
    </row>
    <row r="819" spans="7:37" x14ac:dyDescent="0.15"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K819" s="14"/>
    </row>
    <row r="820" spans="7:37" x14ac:dyDescent="0.15"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K820" s="14"/>
    </row>
    <row r="821" spans="7:37" x14ac:dyDescent="0.15"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K821" s="14"/>
    </row>
    <row r="822" spans="7:37" x14ac:dyDescent="0.15"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K822" s="14"/>
    </row>
    <row r="823" spans="7:37" x14ac:dyDescent="0.15"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K823" s="14"/>
    </row>
    <row r="824" spans="7:37" x14ac:dyDescent="0.15"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K824" s="14"/>
    </row>
    <row r="825" spans="7:37" x14ac:dyDescent="0.15"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K825" s="14"/>
    </row>
    <row r="826" spans="7:37" x14ac:dyDescent="0.15"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K826" s="14"/>
    </row>
    <row r="827" spans="7:37" x14ac:dyDescent="0.15"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K827" s="14"/>
    </row>
    <row r="828" spans="7:37" x14ac:dyDescent="0.15"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K828" s="14"/>
    </row>
    <row r="829" spans="7:37" x14ac:dyDescent="0.15"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K829" s="14"/>
    </row>
    <row r="830" spans="7:37" x14ac:dyDescent="0.15"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K830" s="14"/>
    </row>
    <row r="831" spans="7:37" x14ac:dyDescent="0.15"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K831" s="14"/>
    </row>
    <row r="832" spans="7:37" x14ac:dyDescent="0.15"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K832" s="14"/>
    </row>
    <row r="833" spans="7:37" x14ac:dyDescent="0.15"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K833" s="14"/>
    </row>
    <row r="834" spans="7:37" x14ac:dyDescent="0.15"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K834" s="14"/>
    </row>
    <row r="835" spans="7:37" x14ac:dyDescent="0.15"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K835" s="14"/>
    </row>
    <row r="836" spans="7:37" x14ac:dyDescent="0.15"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K836" s="14"/>
    </row>
    <row r="837" spans="7:37" x14ac:dyDescent="0.15"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K837" s="14"/>
    </row>
    <row r="838" spans="7:37" x14ac:dyDescent="0.15"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K838" s="14"/>
    </row>
    <row r="839" spans="7:37" x14ac:dyDescent="0.15"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K839" s="14"/>
    </row>
    <row r="840" spans="7:37" x14ac:dyDescent="0.15"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K840" s="14"/>
    </row>
    <row r="841" spans="7:37" x14ac:dyDescent="0.15"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K841" s="14"/>
    </row>
    <row r="842" spans="7:37" x14ac:dyDescent="0.15"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K842" s="14"/>
    </row>
    <row r="843" spans="7:37" x14ac:dyDescent="0.15"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K843" s="14"/>
    </row>
    <row r="844" spans="7:37" x14ac:dyDescent="0.15"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K844" s="14"/>
    </row>
    <row r="845" spans="7:37" x14ac:dyDescent="0.15"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K845" s="14"/>
    </row>
    <row r="846" spans="7:37" x14ac:dyDescent="0.15"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K846" s="14"/>
    </row>
    <row r="847" spans="7:37" x14ac:dyDescent="0.15"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K847" s="14"/>
    </row>
    <row r="848" spans="7:37" x14ac:dyDescent="0.15"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K848" s="14"/>
    </row>
    <row r="849" spans="7:37" x14ac:dyDescent="0.15"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K849" s="14"/>
    </row>
    <row r="850" spans="7:37" x14ac:dyDescent="0.15"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K850" s="14"/>
    </row>
    <row r="851" spans="7:37" x14ac:dyDescent="0.15"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K851" s="14"/>
    </row>
    <row r="852" spans="7:37" x14ac:dyDescent="0.15"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K852" s="14"/>
    </row>
    <row r="853" spans="7:37" x14ac:dyDescent="0.15"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K853" s="14"/>
    </row>
    <row r="854" spans="7:37" x14ac:dyDescent="0.15"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K854" s="14"/>
    </row>
    <row r="855" spans="7:37" x14ac:dyDescent="0.15"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K855" s="14"/>
    </row>
    <row r="856" spans="7:37" x14ac:dyDescent="0.15"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K856" s="14"/>
    </row>
    <row r="857" spans="7:37" x14ac:dyDescent="0.15"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K857" s="14"/>
    </row>
    <row r="858" spans="7:37" x14ac:dyDescent="0.15"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K858" s="14"/>
    </row>
    <row r="859" spans="7:37" x14ac:dyDescent="0.15"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K859" s="14"/>
    </row>
    <row r="860" spans="7:37" x14ac:dyDescent="0.15"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K860" s="14"/>
    </row>
    <row r="861" spans="7:37" x14ac:dyDescent="0.15"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K861" s="14"/>
    </row>
    <row r="862" spans="7:37" x14ac:dyDescent="0.15"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K862" s="14"/>
    </row>
    <row r="863" spans="7:37" x14ac:dyDescent="0.15"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K863" s="14"/>
    </row>
    <row r="864" spans="7:37" x14ac:dyDescent="0.15"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K864" s="14"/>
    </row>
    <row r="865" spans="7:37" x14ac:dyDescent="0.15"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K865" s="14"/>
    </row>
    <row r="866" spans="7:37" x14ac:dyDescent="0.15"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K866" s="14"/>
    </row>
    <row r="867" spans="7:37" x14ac:dyDescent="0.15"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K867" s="14"/>
    </row>
    <row r="868" spans="7:37" x14ac:dyDescent="0.15"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K868" s="14"/>
    </row>
    <row r="869" spans="7:37" x14ac:dyDescent="0.15"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K869" s="14"/>
    </row>
    <row r="870" spans="7:37" x14ac:dyDescent="0.15"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K870" s="14"/>
    </row>
    <row r="871" spans="7:37" x14ac:dyDescent="0.15"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K871" s="14"/>
    </row>
    <row r="872" spans="7:37" x14ac:dyDescent="0.15"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K872" s="14"/>
    </row>
    <row r="873" spans="7:37" x14ac:dyDescent="0.15"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K873" s="14"/>
    </row>
    <row r="874" spans="7:37" x14ac:dyDescent="0.15"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K874" s="14"/>
    </row>
    <row r="875" spans="7:37" x14ac:dyDescent="0.15"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K875" s="14"/>
    </row>
    <row r="876" spans="7:37" x14ac:dyDescent="0.15"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K876" s="14"/>
    </row>
    <row r="877" spans="7:37" x14ac:dyDescent="0.15"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K877" s="14"/>
    </row>
    <row r="878" spans="7:37" x14ac:dyDescent="0.15"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K878" s="14"/>
    </row>
    <row r="879" spans="7:37" x14ac:dyDescent="0.15"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K879" s="14"/>
    </row>
    <row r="880" spans="7:37" x14ac:dyDescent="0.15"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K880" s="14"/>
    </row>
    <row r="881" spans="7:37" x14ac:dyDescent="0.15"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K881" s="14"/>
    </row>
    <row r="882" spans="7:37" x14ac:dyDescent="0.15"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K882" s="14"/>
    </row>
    <row r="883" spans="7:37" x14ac:dyDescent="0.15"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K883" s="14"/>
    </row>
    <row r="884" spans="7:37" x14ac:dyDescent="0.15"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K884" s="14"/>
    </row>
    <row r="885" spans="7:37" x14ac:dyDescent="0.15"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K885" s="14"/>
    </row>
    <row r="886" spans="7:37" x14ac:dyDescent="0.15"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K886" s="14"/>
    </row>
    <row r="887" spans="7:37" x14ac:dyDescent="0.15"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K887" s="14"/>
    </row>
    <row r="888" spans="7:37" x14ac:dyDescent="0.15"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K888" s="14"/>
    </row>
    <row r="889" spans="7:37" x14ac:dyDescent="0.15"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K889" s="14"/>
    </row>
    <row r="890" spans="7:37" x14ac:dyDescent="0.15"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K890" s="14"/>
    </row>
    <row r="891" spans="7:37" x14ac:dyDescent="0.15"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K891" s="14"/>
    </row>
    <row r="892" spans="7:37" x14ac:dyDescent="0.15"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K892" s="14"/>
    </row>
    <row r="893" spans="7:37" x14ac:dyDescent="0.15"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K893" s="14"/>
    </row>
    <row r="894" spans="7:37" x14ac:dyDescent="0.15"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K894" s="14"/>
    </row>
    <row r="895" spans="7:37" x14ac:dyDescent="0.15"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K895" s="14"/>
    </row>
    <row r="896" spans="7:37" x14ac:dyDescent="0.15"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K896" s="14"/>
    </row>
    <row r="897" spans="7:37" x14ac:dyDescent="0.15"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K897" s="14"/>
    </row>
    <row r="898" spans="7:37" x14ac:dyDescent="0.15"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K898" s="14"/>
    </row>
    <row r="899" spans="7:37" x14ac:dyDescent="0.15"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K899" s="14"/>
    </row>
    <row r="900" spans="7:37" x14ac:dyDescent="0.15"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K900" s="14"/>
    </row>
    <row r="901" spans="7:37" x14ac:dyDescent="0.15"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K901" s="14"/>
    </row>
    <row r="902" spans="7:37" x14ac:dyDescent="0.15"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K902" s="14"/>
    </row>
    <row r="903" spans="7:37" x14ac:dyDescent="0.15"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K903" s="14"/>
    </row>
    <row r="904" spans="7:37" x14ac:dyDescent="0.15"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K904" s="14"/>
    </row>
    <row r="905" spans="7:37" x14ac:dyDescent="0.15"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K905" s="14"/>
    </row>
    <row r="906" spans="7:37" x14ac:dyDescent="0.15"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K906" s="14"/>
    </row>
    <row r="907" spans="7:37" x14ac:dyDescent="0.15"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K907" s="14"/>
    </row>
    <row r="908" spans="7:37" x14ac:dyDescent="0.15"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K908" s="14"/>
    </row>
    <row r="909" spans="7:37" x14ac:dyDescent="0.15"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K909" s="14"/>
    </row>
    <row r="910" spans="7:37" x14ac:dyDescent="0.15"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K910" s="14"/>
    </row>
    <row r="911" spans="7:37" x14ac:dyDescent="0.15"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K911" s="14"/>
    </row>
    <row r="912" spans="7:37" x14ac:dyDescent="0.15"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K912" s="14"/>
    </row>
    <row r="913" spans="7:37" x14ac:dyDescent="0.15"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K913" s="14"/>
    </row>
    <row r="914" spans="7:37" x14ac:dyDescent="0.15"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K914" s="14"/>
    </row>
    <row r="915" spans="7:37" x14ac:dyDescent="0.15"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K915" s="14"/>
    </row>
    <row r="916" spans="7:37" x14ac:dyDescent="0.15"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K916" s="14"/>
    </row>
    <row r="917" spans="7:37" x14ac:dyDescent="0.15"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K917" s="14"/>
    </row>
    <row r="918" spans="7:37" x14ac:dyDescent="0.15"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K918" s="14"/>
    </row>
    <row r="919" spans="7:37" x14ac:dyDescent="0.15"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K919" s="14"/>
    </row>
    <row r="920" spans="7:37" x14ac:dyDescent="0.15"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K920" s="14"/>
    </row>
    <row r="921" spans="7:37" x14ac:dyDescent="0.15"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K921" s="14"/>
    </row>
    <row r="922" spans="7:37" x14ac:dyDescent="0.15"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K922" s="14"/>
    </row>
    <row r="923" spans="7:37" x14ac:dyDescent="0.15"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K923" s="14"/>
    </row>
    <row r="924" spans="7:37" x14ac:dyDescent="0.15"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K924" s="14"/>
    </row>
    <row r="925" spans="7:37" x14ac:dyDescent="0.15"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K925" s="14"/>
    </row>
    <row r="926" spans="7:37" x14ac:dyDescent="0.15"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K926" s="14"/>
    </row>
    <row r="927" spans="7:37" x14ac:dyDescent="0.15"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K927" s="14"/>
    </row>
    <row r="928" spans="7:37" x14ac:dyDescent="0.15"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K928" s="14"/>
    </row>
    <row r="929" spans="7:37" x14ac:dyDescent="0.15"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K929" s="14"/>
    </row>
    <row r="930" spans="7:37" x14ac:dyDescent="0.15"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K930" s="14"/>
    </row>
    <row r="931" spans="7:37" x14ac:dyDescent="0.15"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K931" s="14"/>
    </row>
    <row r="932" spans="7:37" x14ac:dyDescent="0.15"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K932" s="14"/>
    </row>
    <row r="933" spans="7:37" x14ac:dyDescent="0.15"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K933" s="14"/>
    </row>
    <row r="934" spans="7:37" x14ac:dyDescent="0.15"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K934" s="14"/>
    </row>
    <row r="935" spans="7:37" x14ac:dyDescent="0.15"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K935" s="14"/>
    </row>
    <row r="936" spans="7:37" x14ac:dyDescent="0.15"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K936" s="14"/>
    </row>
    <row r="937" spans="7:37" x14ac:dyDescent="0.15"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K937" s="14"/>
    </row>
    <row r="938" spans="7:37" x14ac:dyDescent="0.15"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K938" s="14"/>
    </row>
    <row r="939" spans="7:37" x14ac:dyDescent="0.15"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K939" s="14"/>
    </row>
    <row r="940" spans="7:37" x14ac:dyDescent="0.15"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K940" s="14"/>
    </row>
    <row r="941" spans="7:37" x14ac:dyDescent="0.15"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K941" s="14"/>
    </row>
    <row r="942" spans="7:37" x14ac:dyDescent="0.15"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K942" s="14"/>
    </row>
    <row r="943" spans="7:37" x14ac:dyDescent="0.15"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K943" s="14"/>
    </row>
    <row r="944" spans="7:37" x14ac:dyDescent="0.15"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K944" s="14"/>
    </row>
    <row r="945" spans="7:37" x14ac:dyDescent="0.15"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K945" s="14"/>
    </row>
    <row r="946" spans="7:37" x14ac:dyDescent="0.15"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K946" s="14"/>
    </row>
    <row r="947" spans="7:37" x14ac:dyDescent="0.15"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K947" s="14"/>
    </row>
    <row r="948" spans="7:37" x14ac:dyDescent="0.15"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K948" s="14"/>
    </row>
    <row r="949" spans="7:37" x14ac:dyDescent="0.15"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K949" s="14"/>
    </row>
    <row r="950" spans="7:37" x14ac:dyDescent="0.15"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K950" s="14"/>
    </row>
    <row r="951" spans="7:37" x14ac:dyDescent="0.15"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K951" s="14"/>
    </row>
    <row r="952" spans="7:37" x14ac:dyDescent="0.15"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K952" s="14"/>
    </row>
    <row r="953" spans="7:37" x14ac:dyDescent="0.15"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K953" s="14"/>
    </row>
    <row r="954" spans="7:37" x14ac:dyDescent="0.15"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K954" s="14"/>
    </row>
    <row r="955" spans="7:37" x14ac:dyDescent="0.15"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K955" s="14"/>
    </row>
    <row r="956" spans="7:37" x14ac:dyDescent="0.15"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K956" s="14"/>
    </row>
    <row r="957" spans="7:37" x14ac:dyDescent="0.15"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K957" s="14"/>
    </row>
    <row r="958" spans="7:37" x14ac:dyDescent="0.15"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K958" s="14"/>
    </row>
    <row r="959" spans="7:37" x14ac:dyDescent="0.15"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K959" s="14"/>
    </row>
    <row r="960" spans="7:37" x14ac:dyDescent="0.15"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K960" s="14"/>
    </row>
    <row r="961" spans="7:37" x14ac:dyDescent="0.15"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K961" s="14"/>
    </row>
    <row r="962" spans="7:37" x14ac:dyDescent="0.15"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K962" s="14"/>
    </row>
    <row r="963" spans="7:37" x14ac:dyDescent="0.15"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K963" s="14"/>
    </row>
    <row r="964" spans="7:37" x14ac:dyDescent="0.15"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K964" s="14"/>
    </row>
    <row r="965" spans="7:37" x14ac:dyDescent="0.15"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K965" s="14"/>
    </row>
    <row r="966" spans="7:37" x14ac:dyDescent="0.15"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K966" s="14"/>
    </row>
    <row r="967" spans="7:37" x14ac:dyDescent="0.15"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K967" s="14"/>
    </row>
    <row r="968" spans="7:37" x14ac:dyDescent="0.15"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K968" s="14"/>
    </row>
    <row r="969" spans="7:37" x14ac:dyDescent="0.15"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K969" s="14"/>
    </row>
    <row r="970" spans="7:37" x14ac:dyDescent="0.15"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K970" s="14"/>
    </row>
    <row r="971" spans="7:37" x14ac:dyDescent="0.15"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K971" s="14"/>
    </row>
    <row r="972" spans="7:37" x14ac:dyDescent="0.15"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K972" s="14"/>
    </row>
    <row r="973" spans="7:37" x14ac:dyDescent="0.15"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K973" s="14"/>
    </row>
    <row r="974" spans="7:37" x14ac:dyDescent="0.15"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K974" s="14"/>
    </row>
    <row r="975" spans="7:37" x14ac:dyDescent="0.15"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K975" s="14"/>
    </row>
    <row r="976" spans="7:37" x14ac:dyDescent="0.15"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K976" s="14"/>
    </row>
    <row r="977" spans="7:37" x14ac:dyDescent="0.15"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K977" s="14"/>
    </row>
    <row r="978" spans="7:37" x14ac:dyDescent="0.15"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K978" s="14"/>
    </row>
    <row r="979" spans="7:37" x14ac:dyDescent="0.15"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K979" s="14"/>
    </row>
    <row r="980" spans="7:37" x14ac:dyDescent="0.15"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K980" s="14"/>
    </row>
    <row r="981" spans="7:37" x14ac:dyDescent="0.15"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K981" s="14"/>
    </row>
    <row r="982" spans="7:37" x14ac:dyDescent="0.15"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K982" s="14"/>
    </row>
    <row r="983" spans="7:37" x14ac:dyDescent="0.15"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K983" s="14"/>
    </row>
    <row r="984" spans="7:37" x14ac:dyDescent="0.15"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K984" s="14"/>
    </row>
    <row r="985" spans="7:37" x14ac:dyDescent="0.15"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K985" s="14"/>
    </row>
    <row r="986" spans="7:37" x14ac:dyDescent="0.15"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K986" s="14"/>
    </row>
    <row r="987" spans="7:37" x14ac:dyDescent="0.15"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K987" s="14"/>
    </row>
    <row r="988" spans="7:37" x14ac:dyDescent="0.15"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K988" s="14"/>
    </row>
    <row r="989" spans="7:37" x14ac:dyDescent="0.15"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K989" s="14"/>
    </row>
    <row r="990" spans="7:37" x14ac:dyDescent="0.15"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K990" s="14"/>
    </row>
    <row r="991" spans="7:37" x14ac:dyDescent="0.15"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K991" s="14"/>
    </row>
    <row r="992" spans="7:37" x14ac:dyDescent="0.15"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K992" s="14"/>
    </row>
    <row r="993" spans="7:37" x14ac:dyDescent="0.15"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K993" s="14"/>
    </row>
    <row r="994" spans="7:37" x14ac:dyDescent="0.15"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K994" s="14"/>
    </row>
    <row r="995" spans="7:37" x14ac:dyDescent="0.15"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K995" s="14"/>
    </row>
    <row r="996" spans="7:37" x14ac:dyDescent="0.15"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K996" s="14"/>
    </row>
    <row r="997" spans="7:37" x14ac:dyDescent="0.15"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K997" s="14"/>
    </row>
    <row r="998" spans="7:37" x14ac:dyDescent="0.15"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K998" s="14"/>
    </row>
    <row r="999" spans="7:37" x14ac:dyDescent="0.15"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K999" s="14"/>
    </row>
    <row r="1000" spans="7:37" x14ac:dyDescent="0.15"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K1000" s="14"/>
    </row>
    <row r="1001" spans="7:37" x14ac:dyDescent="0.15"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K1001" s="14"/>
    </row>
    <row r="1002" spans="7:37" x14ac:dyDescent="0.15"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K1002" s="14"/>
    </row>
    <row r="1003" spans="7:37" x14ac:dyDescent="0.15"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K1003" s="14"/>
    </row>
    <row r="1004" spans="7:37" x14ac:dyDescent="0.15"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K1004" s="14"/>
    </row>
    <row r="1005" spans="7:37" x14ac:dyDescent="0.15"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K1005" s="14"/>
    </row>
    <row r="1006" spans="7:37" x14ac:dyDescent="0.15"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K1006" s="14"/>
    </row>
    <row r="1007" spans="7:37" x14ac:dyDescent="0.15">
      <c r="Q1007" s="6"/>
      <c r="V1007" s="6"/>
      <c r="AA1007" s="6"/>
      <c r="AF1007" s="6"/>
    </row>
    <row r="1008" spans="7:37" x14ac:dyDescent="0.15">
      <c r="Q1008" s="6"/>
      <c r="V1008" s="6"/>
      <c r="AA1008" s="6"/>
      <c r="AF1008" s="6"/>
    </row>
    <row r="1009" s="6" customFormat="1" x14ac:dyDescent="0.15"/>
    <row r="1010" s="6" customFormat="1" x14ac:dyDescent="0.15"/>
    <row r="1011" s="6" customFormat="1" x14ac:dyDescent="0.15"/>
    <row r="1012" s="6" customFormat="1" x14ac:dyDescent="0.15"/>
    <row r="1013" s="6" customFormat="1" x14ac:dyDescent="0.15"/>
    <row r="1014" s="6" customFormat="1" x14ac:dyDescent="0.15"/>
    <row r="1015" s="6" customFormat="1" x14ac:dyDescent="0.15"/>
    <row r="1016" s="6" customFormat="1" x14ac:dyDescent="0.15"/>
    <row r="1017" s="6" customFormat="1" x14ac:dyDescent="0.15"/>
    <row r="1018" s="6" customFormat="1" x14ac:dyDescent="0.15"/>
    <row r="1019" s="6" customFormat="1" x14ac:dyDescent="0.15"/>
    <row r="1020" s="6" customFormat="1" x14ac:dyDescent="0.15"/>
    <row r="1021" s="6" customFormat="1" x14ac:dyDescent="0.15"/>
    <row r="1022" s="6" customFormat="1" x14ac:dyDescent="0.15"/>
    <row r="1023" s="6" customFormat="1" x14ac:dyDescent="0.15"/>
    <row r="1024" s="6" customFormat="1" x14ac:dyDescent="0.15"/>
    <row r="1025" s="6" customFormat="1" x14ac:dyDescent="0.15"/>
    <row r="1026" s="6" customFormat="1" x14ac:dyDescent="0.15"/>
    <row r="1027" s="6" customFormat="1" x14ac:dyDescent="0.15"/>
    <row r="1028" s="6" customFormat="1" x14ac:dyDescent="0.15"/>
    <row r="1029" s="6" customFormat="1" x14ac:dyDescent="0.15"/>
    <row r="1030" s="6" customFormat="1" x14ac:dyDescent="0.15"/>
    <row r="1031" s="6" customFormat="1" x14ac:dyDescent="0.15"/>
    <row r="1032" s="6" customFormat="1" x14ac:dyDescent="0.15"/>
    <row r="1033" s="6" customFormat="1" x14ac:dyDescent="0.15"/>
    <row r="1034" s="6" customFormat="1" x14ac:dyDescent="0.15"/>
    <row r="1035" s="6" customFormat="1" x14ac:dyDescent="0.15"/>
    <row r="1036" s="6" customFormat="1" x14ac:dyDescent="0.15"/>
    <row r="1037" s="6" customFormat="1" x14ac:dyDescent="0.15"/>
    <row r="1038" s="6" customFormat="1" x14ac:dyDescent="0.15"/>
    <row r="1039" s="6" customFormat="1" x14ac:dyDescent="0.15"/>
    <row r="1040" s="6" customFormat="1" x14ac:dyDescent="0.15"/>
    <row r="1041" s="6" customFormat="1" x14ac:dyDescent="0.15"/>
    <row r="1042" s="6" customFormat="1" x14ac:dyDescent="0.15"/>
    <row r="1043" s="6" customFormat="1" x14ac:dyDescent="0.15"/>
    <row r="1044" s="6" customFormat="1" x14ac:dyDescent="0.15"/>
    <row r="1045" s="6" customFormat="1" x14ac:dyDescent="0.15"/>
    <row r="1046" s="6" customFormat="1" x14ac:dyDescent="0.15"/>
    <row r="1047" s="6" customFormat="1" x14ac:dyDescent="0.15"/>
    <row r="1048" s="6" customFormat="1" x14ac:dyDescent="0.15"/>
    <row r="1049" s="6" customFormat="1" x14ac:dyDescent="0.15"/>
    <row r="1050" s="6" customFormat="1" x14ac:dyDescent="0.15"/>
    <row r="1051" s="6" customFormat="1" x14ac:dyDescent="0.15"/>
    <row r="1052" s="6" customFormat="1" x14ac:dyDescent="0.15"/>
    <row r="1053" s="6" customFormat="1" x14ac:dyDescent="0.15"/>
    <row r="1054" s="6" customFormat="1" x14ac:dyDescent="0.15"/>
    <row r="1055" s="6" customFormat="1" x14ac:dyDescent="0.15"/>
    <row r="1056" s="6" customFormat="1" x14ac:dyDescent="0.15"/>
    <row r="1057" s="6" customFormat="1" x14ac:dyDescent="0.15"/>
    <row r="1058" s="6" customFormat="1" x14ac:dyDescent="0.15"/>
    <row r="1059" s="6" customFormat="1" x14ac:dyDescent="0.15"/>
    <row r="1060" s="6" customFormat="1" x14ac:dyDescent="0.15"/>
    <row r="1061" s="6" customFormat="1" x14ac:dyDescent="0.15"/>
    <row r="1062" s="6" customFormat="1" x14ac:dyDescent="0.15"/>
    <row r="1063" s="6" customFormat="1" x14ac:dyDescent="0.15"/>
    <row r="1064" s="6" customFormat="1" x14ac:dyDescent="0.15"/>
    <row r="1065" s="6" customFormat="1" x14ac:dyDescent="0.15"/>
    <row r="1066" s="6" customFormat="1" x14ac:dyDescent="0.15"/>
    <row r="1067" s="6" customFormat="1" x14ac:dyDescent="0.15"/>
    <row r="1068" s="6" customFormat="1" x14ac:dyDescent="0.15"/>
    <row r="1069" s="6" customFormat="1" x14ac:dyDescent="0.15"/>
    <row r="1070" s="6" customFormat="1" x14ac:dyDescent="0.15"/>
    <row r="1071" s="6" customFormat="1" x14ac:dyDescent="0.15"/>
    <row r="1072" s="6" customFormat="1" x14ac:dyDescent="0.15"/>
    <row r="1073" s="6" customFormat="1" x14ac:dyDescent="0.15"/>
    <row r="1074" s="6" customFormat="1" x14ac:dyDescent="0.15"/>
    <row r="1075" s="6" customFormat="1" x14ac:dyDescent="0.15"/>
    <row r="1076" s="6" customFormat="1" x14ac:dyDescent="0.15"/>
    <row r="1077" s="6" customFormat="1" x14ac:dyDescent="0.15"/>
    <row r="1078" s="6" customFormat="1" x14ac:dyDescent="0.15"/>
    <row r="1079" s="6" customFormat="1" x14ac:dyDescent="0.15"/>
    <row r="1080" s="6" customFormat="1" x14ac:dyDescent="0.15"/>
    <row r="1081" s="6" customFormat="1" x14ac:dyDescent="0.15"/>
    <row r="1082" s="6" customFormat="1" x14ac:dyDescent="0.15"/>
    <row r="1083" s="6" customFormat="1" x14ac:dyDescent="0.15"/>
    <row r="1084" s="6" customFormat="1" x14ac:dyDescent="0.15"/>
    <row r="1085" s="6" customFormat="1" x14ac:dyDescent="0.15"/>
    <row r="1086" s="6" customFormat="1" x14ac:dyDescent="0.15"/>
    <row r="1087" s="6" customFormat="1" x14ac:dyDescent="0.15"/>
    <row r="1088" s="6" customFormat="1" x14ac:dyDescent="0.15"/>
    <row r="1089" s="6" customFormat="1" x14ac:dyDescent="0.15"/>
    <row r="1090" s="6" customFormat="1" x14ac:dyDescent="0.15"/>
    <row r="1091" s="6" customFormat="1" x14ac:dyDescent="0.15"/>
    <row r="1092" s="6" customFormat="1" x14ac:dyDescent="0.15"/>
    <row r="1093" s="6" customFormat="1" x14ac:dyDescent="0.15"/>
    <row r="1094" s="6" customFormat="1" x14ac:dyDescent="0.15"/>
    <row r="1095" s="6" customFormat="1" x14ac:dyDescent="0.15"/>
    <row r="1096" s="6" customFormat="1" x14ac:dyDescent="0.15"/>
    <row r="1097" s="6" customFormat="1" x14ac:dyDescent="0.15"/>
    <row r="1098" s="6" customFormat="1" x14ac:dyDescent="0.15"/>
    <row r="1099" s="6" customFormat="1" x14ac:dyDescent="0.15"/>
    <row r="1100" s="6" customFormat="1" x14ac:dyDescent="0.15"/>
    <row r="1101" s="6" customFormat="1" x14ac:dyDescent="0.15"/>
    <row r="1102" s="6" customFormat="1" x14ac:dyDescent="0.15"/>
    <row r="1103" s="6" customFormat="1" x14ac:dyDescent="0.15"/>
    <row r="1104" s="6" customFormat="1" x14ac:dyDescent="0.15"/>
    <row r="1105" s="6" customFormat="1" x14ac:dyDescent="0.15"/>
    <row r="1106" s="6" customFormat="1" x14ac:dyDescent="0.15"/>
    <row r="1107" s="6" customFormat="1" x14ac:dyDescent="0.15"/>
    <row r="1108" s="6" customFormat="1" x14ac:dyDescent="0.15"/>
    <row r="1109" s="6" customFormat="1" x14ac:dyDescent="0.15"/>
    <row r="1110" s="6" customFormat="1" x14ac:dyDescent="0.15"/>
    <row r="1111" s="6" customFormat="1" x14ac:dyDescent="0.15"/>
    <row r="1112" s="6" customFormat="1" x14ac:dyDescent="0.15"/>
    <row r="1113" s="6" customFormat="1" x14ac:dyDescent="0.15"/>
    <row r="1114" s="6" customFormat="1" x14ac:dyDescent="0.15"/>
    <row r="1115" s="6" customFormat="1" x14ac:dyDescent="0.15"/>
    <row r="1116" s="6" customFormat="1" x14ac:dyDescent="0.15"/>
    <row r="1117" s="6" customFormat="1" x14ac:dyDescent="0.15"/>
    <row r="1118" s="6" customFormat="1" x14ac:dyDescent="0.15"/>
    <row r="1119" s="6" customFormat="1" x14ac:dyDescent="0.15"/>
    <row r="1120" s="6" customFormat="1" x14ac:dyDescent="0.15"/>
    <row r="1121" s="6" customFormat="1" x14ac:dyDescent="0.15"/>
    <row r="1122" s="6" customFormat="1" x14ac:dyDescent="0.15"/>
    <row r="1123" s="6" customFormat="1" x14ac:dyDescent="0.15"/>
    <row r="1124" s="6" customFormat="1" x14ac:dyDescent="0.15"/>
    <row r="1125" s="6" customFormat="1" x14ac:dyDescent="0.15"/>
    <row r="1126" s="6" customFormat="1" x14ac:dyDescent="0.15"/>
    <row r="1127" s="6" customFormat="1" x14ac:dyDescent="0.15"/>
    <row r="1128" s="6" customFormat="1" x14ac:dyDescent="0.15"/>
    <row r="1129" s="6" customFormat="1" x14ac:dyDescent="0.15"/>
    <row r="1130" s="6" customFormat="1" x14ac:dyDescent="0.15"/>
    <row r="1131" s="6" customFormat="1" x14ac:dyDescent="0.15"/>
    <row r="1132" s="6" customFormat="1" x14ac:dyDescent="0.15"/>
    <row r="1133" s="6" customFormat="1" x14ac:dyDescent="0.15"/>
    <row r="1134" s="6" customFormat="1" x14ac:dyDescent="0.15"/>
    <row r="1135" s="6" customFormat="1" x14ac:dyDescent="0.15"/>
    <row r="1136" s="6" customFormat="1" x14ac:dyDescent="0.15"/>
    <row r="1137" s="6" customFormat="1" x14ac:dyDescent="0.15"/>
    <row r="1138" s="6" customFormat="1" x14ac:dyDescent="0.15"/>
    <row r="1139" s="6" customFormat="1" x14ac:dyDescent="0.15"/>
    <row r="1140" s="6" customFormat="1" x14ac:dyDescent="0.15"/>
    <row r="1141" s="6" customFormat="1" x14ac:dyDescent="0.15"/>
    <row r="1142" s="6" customFormat="1" x14ac:dyDescent="0.15"/>
    <row r="1143" s="6" customFormat="1" x14ac:dyDescent="0.15"/>
    <row r="1144" s="6" customFormat="1" x14ac:dyDescent="0.15"/>
    <row r="1145" s="6" customFormat="1" x14ac:dyDescent="0.15"/>
    <row r="1146" s="6" customFormat="1" x14ac:dyDescent="0.15"/>
    <row r="1147" s="6" customFormat="1" x14ac:dyDescent="0.15"/>
    <row r="1148" s="6" customFormat="1" x14ac:dyDescent="0.15"/>
    <row r="1149" s="6" customFormat="1" x14ac:dyDescent="0.15"/>
    <row r="1150" s="6" customFormat="1" x14ac:dyDescent="0.15"/>
    <row r="1151" s="6" customFormat="1" x14ac:dyDescent="0.15"/>
    <row r="1152" s="6" customFormat="1" x14ac:dyDescent="0.15"/>
    <row r="1153" s="6" customFormat="1" x14ac:dyDescent="0.15"/>
    <row r="1154" s="6" customFormat="1" x14ac:dyDescent="0.15"/>
    <row r="1155" s="6" customFormat="1" x14ac:dyDescent="0.15"/>
    <row r="1156" s="6" customFormat="1" x14ac:dyDescent="0.15"/>
    <row r="1157" s="6" customFormat="1" x14ac:dyDescent="0.15"/>
    <row r="1158" s="6" customFormat="1" x14ac:dyDescent="0.15"/>
    <row r="1159" s="6" customFormat="1" x14ac:dyDescent="0.15"/>
    <row r="1160" s="6" customFormat="1" x14ac:dyDescent="0.15"/>
    <row r="1161" s="6" customFormat="1" x14ac:dyDescent="0.15"/>
    <row r="1162" s="6" customFormat="1" x14ac:dyDescent="0.15"/>
    <row r="1163" s="6" customFormat="1" x14ac:dyDescent="0.15"/>
    <row r="1164" s="6" customFormat="1" x14ac:dyDescent="0.15"/>
    <row r="1165" s="6" customFormat="1" x14ac:dyDescent="0.15"/>
    <row r="1166" s="6" customFormat="1" x14ac:dyDescent="0.15"/>
    <row r="1167" s="6" customFormat="1" x14ac:dyDescent="0.15"/>
    <row r="1168" s="6" customFormat="1" x14ac:dyDescent="0.15"/>
    <row r="1169" s="6" customFormat="1" x14ac:dyDescent="0.15"/>
    <row r="1170" s="6" customFormat="1" x14ac:dyDescent="0.15"/>
    <row r="1171" s="6" customFormat="1" x14ac:dyDescent="0.15"/>
    <row r="1172" s="6" customFormat="1" x14ac:dyDescent="0.15"/>
    <row r="1173" s="6" customFormat="1" x14ac:dyDescent="0.15"/>
    <row r="1174" s="6" customFormat="1" x14ac:dyDescent="0.15"/>
    <row r="1175" s="6" customFormat="1" x14ac:dyDescent="0.15"/>
    <row r="1176" s="6" customFormat="1" x14ac:dyDescent="0.15"/>
    <row r="1177" s="6" customFormat="1" x14ac:dyDescent="0.15"/>
    <row r="1178" s="6" customFormat="1" x14ac:dyDescent="0.15"/>
    <row r="1179" s="6" customFormat="1" x14ac:dyDescent="0.15"/>
    <row r="1180" s="6" customFormat="1" x14ac:dyDescent="0.15"/>
    <row r="1181" s="6" customFormat="1" x14ac:dyDescent="0.15"/>
    <row r="1182" s="6" customFormat="1" x14ac:dyDescent="0.15"/>
    <row r="1183" s="6" customFormat="1" x14ac:dyDescent="0.15"/>
    <row r="1184" s="6" customFormat="1" x14ac:dyDescent="0.15"/>
    <row r="1185" s="6" customFormat="1" x14ac:dyDescent="0.15"/>
    <row r="1186" s="6" customFormat="1" x14ac:dyDescent="0.15"/>
    <row r="1187" s="6" customFormat="1" x14ac:dyDescent="0.15"/>
    <row r="1188" s="6" customFormat="1" x14ac:dyDescent="0.15"/>
    <row r="1189" s="6" customFormat="1" x14ac:dyDescent="0.15"/>
    <row r="1190" s="6" customFormat="1" x14ac:dyDescent="0.15"/>
    <row r="1191" s="6" customFormat="1" x14ac:dyDescent="0.15"/>
    <row r="1192" s="6" customFormat="1" x14ac:dyDescent="0.15"/>
    <row r="1193" s="6" customFormat="1" x14ac:dyDescent="0.15"/>
    <row r="1194" s="6" customFormat="1" x14ac:dyDescent="0.15"/>
    <row r="1195" s="6" customFormat="1" x14ac:dyDescent="0.15"/>
    <row r="1196" s="6" customFormat="1" x14ac:dyDescent="0.15"/>
    <row r="1197" s="6" customFormat="1" x14ac:dyDescent="0.15"/>
    <row r="1198" s="6" customFormat="1" x14ac:dyDescent="0.15"/>
    <row r="1199" s="6" customFormat="1" x14ac:dyDescent="0.15"/>
    <row r="1200" s="6" customFormat="1" x14ac:dyDescent="0.15"/>
    <row r="1201" s="6" customFormat="1" x14ac:dyDescent="0.15"/>
    <row r="1202" s="6" customFormat="1" x14ac:dyDescent="0.15"/>
    <row r="1203" s="6" customFormat="1" x14ac:dyDescent="0.15"/>
    <row r="1204" s="6" customFormat="1" x14ac:dyDescent="0.15"/>
    <row r="1205" s="6" customFormat="1" x14ac:dyDescent="0.15"/>
    <row r="1206" s="6" customFormat="1" x14ac:dyDescent="0.15"/>
    <row r="1207" s="6" customFormat="1" x14ac:dyDescent="0.15"/>
    <row r="1208" s="6" customFormat="1" x14ac:dyDescent="0.15"/>
    <row r="1209" s="6" customFormat="1" x14ac:dyDescent="0.15"/>
    <row r="1210" s="6" customFormat="1" x14ac:dyDescent="0.15"/>
    <row r="1211" s="6" customFormat="1" x14ac:dyDescent="0.15"/>
    <row r="1212" s="6" customFormat="1" x14ac:dyDescent="0.15"/>
    <row r="1213" s="6" customFormat="1" x14ac:dyDescent="0.15"/>
    <row r="1214" s="6" customFormat="1" x14ac:dyDescent="0.15"/>
    <row r="1215" s="6" customFormat="1" x14ac:dyDescent="0.15"/>
    <row r="1216" s="6" customFormat="1" x14ac:dyDescent="0.15"/>
    <row r="1217" s="6" customFormat="1" x14ac:dyDescent="0.15"/>
    <row r="1218" s="6" customFormat="1" x14ac:dyDescent="0.15"/>
    <row r="1219" s="6" customFormat="1" x14ac:dyDescent="0.15"/>
    <row r="1220" s="6" customFormat="1" x14ac:dyDescent="0.15"/>
    <row r="1221" s="6" customFormat="1" x14ac:dyDescent="0.15"/>
    <row r="1222" s="6" customFormat="1" x14ac:dyDescent="0.15"/>
    <row r="1223" s="6" customFormat="1" x14ac:dyDescent="0.15"/>
    <row r="1224" s="6" customFormat="1" x14ac:dyDescent="0.15"/>
  </sheetData>
  <mergeCells count="10">
    <mergeCell ref="Z5:AD5"/>
    <mergeCell ref="AE5:AI5"/>
    <mergeCell ref="D5:D7"/>
    <mergeCell ref="E5:E7"/>
    <mergeCell ref="G5:H5"/>
    <mergeCell ref="I5:I6"/>
    <mergeCell ref="J5:J6"/>
    <mergeCell ref="K5:O5"/>
    <mergeCell ref="P5:T5"/>
    <mergeCell ref="U5:Y5"/>
  </mergeCells>
  <phoneticPr fontId="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E8E-DCB7-4565-8C57-70786E98C79E}">
  <dimension ref="A1:V23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0" sqref="E10"/>
    </sheetView>
  </sheetViews>
  <sheetFormatPr defaultColWidth="9" defaultRowHeight="13.5" x14ac:dyDescent="0.15"/>
  <cols>
    <col min="1" max="5" width="9" style="6"/>
    <col min="6" max="6" width="15.25" style="6" bestFit="1" customWidth="1"/>
    <col min="7" max="7" width="16.25" style="6" customWidth="1"/>
    <col min="8" max="9" width="23.5" style="6" bestFit="1" customWidth="1"/>
    <col min="10" max="10" width="19.25" style="6" bestFit="1" customWidth="1"/>
    <col min="11" max="16384" width="9" style="6"/>
  </cols>
  <sheetData>
    <row r="1" spans="1:22" x14ac:dyDescent="0.15">
      <c r="A1" s="6" t="s">
        <v>30</v>
      </c>
      <c r="B1" s="6" t="s">
        <v>31</v>
      </c>
      <c r="C1" s="6" t="s">
        <v>32</v>
      </c>
    </row>
    <row r="2" spans="1:22" x14ac:dyDescent="0.15">
      <c r="A2" s="6" t="s">
        <v>34</v>
      </c>
      <c r="B2" s="6" t="s">
        <v>35</v>
      </c>
    </row>
    <row r="3" spans="1:22" x14ac:dyDescent="0.15">
      <c r="A3" s="6" t="s">
        <v>37</v>
      </c>
    </row>
    <row r="4" spans="1:22" x14ac:dyDescent="0.15">
      <c r="A4" s="6" t="s">
        <v>39</v>
      </c>
    </row>
    <row r="8" spans="1:22" x14ac:dyDescent="0.15">
      <c r="F8" s="6">
        <v>1</v>
      </c>
      <c r="G8" s="6">
        <v>2</v>
      </c>
      <c r="H8" s="6">
        <v>3</v>
      </c>
      <c r="I8" s="6">
        <v>4</v>
      </c>
      <c r="J8" s="6">
        <v>5</v>
      </c>
      <c r="L8" s="6">
        <v>1</v>
      </c>
      <c r="M8" s="6">
        <v>2</v>
      </c>
      <c r="N8" s="6">
        <v>3</v>
      </c>
      <c r="O8" s="6">
        <v>4</v>
      </c>
      <c r="P8" s="6">
        <v>5</v>
      </c>
    </row>
    <row r="9" spans="1:22" x14ac:dyDescent="0.15">
      <c r="E9" s="6">
        <v>1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L9" s="6">
        <v>50016</v>
      </c>
      <c r="M9" s="6">
        <v>50016</v>
      </c>
      <c r="N9" s="6">
        <v>50016</v>
      </c>
      <c r="O9" s="6">
        <v>50016</v>
      </c>
      <c r="P9" s="6">
        <v>50016</v>
      </c>
      <c r="R9" s="6">
        <f>_xlfn.XLOOKUP(F9,[2]配置!$D:$D,[2]配置!$B:$B,"")</f>
        <v>50016</v>
      </c>
      <c r="S9" s="6">
        <f>_xlfn.XLOOKUP(G9,[2]配置!$D:$D,[2]配置!$B:$B,"")</f>
        <v>50016</v>
      </c>
      <c r="T9" s="6">
        <f>_xlfn.XLOOKUP(H9,[2]配置!$D:$D,[2]配置!$B:$B,"")</f>
        <v>50016</v>
      </c>
      <c r="U9" s="6">
        <f>_xlfn.XLOOKUP(I9,[2]配置!$D:$D,[2]配置!$B:$B,"")</f>
        <v>50016</v>
      </c>
      <c r="V9" s="6">
        <f>_xlfn.XLOOKUP(J9,[2]配置!$D:$D,[2]配置!$B:$B,"")</f>
        <v>50016</v>
      </c>
    </row>
    <row r="10" spans="1:22" x14ac:dyDescent="0.15">
      <c r="E10" s="6">
        <v>2</v>
      </c>
      <c r="F10" s="2" t="s">
        <v>100</v>
      </c>
      <c r="G10" s="2" t="s">
        <v>100</v>
      </c>
      <c r="H10" s="2" t="s">
        <v>100</v>
      </c>
      <c r="I10" s="2" t="s">
        <v>101</v>
      </c>
      <c r="J10" s="2" t="s">
        <v>100</v>
      </c>
      <c r="L10" s="6">
        <v>50004</v>
      </c>
      <c r="M10" s="6">
        <v>50004</v>
      </c>
      <c r="N10" s="6">
        <v>50004</v>
      </c>
      <c r="O10" s="6">
        <v>50002</v>
      </c>
      <c r="P10" s="6">
        <v>50004</v>
      </c>
      <c r="R10" s="6">
        <f>_xlfn.XLOOKUP(F10,[2]配置!$D:$D,[2]配置!$B:$B,"")</f>
        <v>50004</v>
      </c>
      <c r="S10" s="6">
        <f>_xlfn.XLOOKUP(G10,[2]配置!$D:$D,[2]配置!$B:$B,"")</f>
        <v>50004</v>
      </c>
      <c r="T10" s="6">
        <f>_xlfn.XLOOKUP(H10,[2]配置!$D:$D,[2]配置!$B:$B,"")</f>
        <v>50004</v>
      </c>
      <c r="U10" s="6">
        <f>_xlfn.XLOOKUP(I10,[2]配置!$D:$D,[2]配置!$B:$B,"")</f>
        <v>50002</v>
      </c>
      <c r="V10" s="6">
        <f>_xlfn.XLOOKUP(J10,[2]配置!$D:$D,[2]配置!$B:$B,"")</f>
        <v>50004</v>
      </c>
    </row>
    <row r="11" spans="1:22" x14ac:dyDescent="0.15">
      <c r="E11" s="6">
        <v>3</v>
      </c>
      <c r="F11" s="2" t="s">
        <v>102</v>
      </c>
      <c r="G11" s="2" t="s">
        <v>102</v>
      </c>
      <c r="H11" s="2" t="s">
        <v>102</v>
      </c>
      <c r="I11" s="2" t="s">
        <v>103</v>
      </c>
      <c r="J11" s="2" t="s">
        <v>102</v>
      </c>
      <c r="L11" s="6">
        <v>50003</v>
      </c>
      <c r="M11" s="6">
        <v>50003</v>
      </c>
      <c r="N11" s="6">
        <v>50003</v>
      </c>
      <c r="O11" s="6">
        <v>50019</v>
      </c>
      <c r="P11" s="6">
        <v>50003</v>
      </c>
      <c r="R11" s="6">
        <f>_xlfn.XLOOKUP(F11,[2]配置!$D:$D,[2]配置!$B:$B,"")</f>
        <v>50003</v>
      </c>
      <c r="S11" s="6">
        <f>_xlfn.XLOOKUP(G11,[2]配置!$D:$D,[2]配置!$B:$B,"")</f>
        <v>50003</v>
      </c>
      <c r="T11" s="6">
        <f>_xlfn.XLOOKUP(H11,[2]配置!$D:$D,[2]配置!$B:$B,"")</f>
        <v>50003</v>
      </c>
      <c r="U11" s="6">
        <f>_xlfn.XLOOKUP(I11,[2]配置!$D:$D,[2]配置!$B:$B,"")</f>
        <v>50019</v>
      </c>
      <c r="V11" s="6">
        <f>_xlfn.XLOOKUP(J11,[2]配置!$D:$D,[2]配置!$B:$B,"")</f>
        <v>50003</v>
      </c>
    </row>
    <row r="12" spans="1:22" x14ac:dyDescent="0.15">
      <c r="E12" s="6">
        <v>4</v>
      </c>
      <c r="F12" s="2" t="s">
        <v>104</v>
      </c>
      <c r="G12" s="2" t="s">
        <v>104</v>
      </c>
      <c r="H12" s="2" t="s">
        <v>104</v>
      </c>
      <c r="I12" s="2" t="s">
        <v>105</v>
      </c>
      <c r="J12" s="2" t="s">
        <v>104</v>
      </c>
      <c r="L12" s="6">
        <v>50026</v>
      </c>
      <c r="M12" s="6">
        <v>50026</v>
      </c>
      <c r="N12" s="6">
        <v>50026</v>
      </c>
      <c r="O12" s="6">
        <v>50024</v>
      </c>
      <c r="P12" s="6">
        <v>50026</v>
      </c>
      <c r="R12" s="6">
        <f>_xlfn.XLOOKUP(F12,[2]配置!$D:$D,[2]配置!$B:$B,"")</f>
        <v>50026</v>
      </c>
      <c r="S12" s="6">
        <f>_xlfn.XLOOKUP(G12,[2]配置!$D:$D,[2]配置!$B:$B,"")</f>
        <v>50026</v>
      </c>
      <c r="T12" s="6">
        <f>_xlfn.XLOOKUP(H12,[2]配置!$D:$D,[2]配置!$B:$B,"")</f>
        <v>50026</v>
      </c>
      <c r="U12" s="6">
        <f>_xlfn.XLOOKUP(I12,[2]配置!$D:$D,[2]配置!$B:$B,"")</f>
        <v>50024</v>
      </c>
      <c r="V12" s="6">
        <f>_xlfn.XLOOKUP(J12,[2]配置!$D:$D,[2]配置!$B:$B,"")</f>
        <v>50026</v>
      </c>
    </row>
    <row r="13" spans="1:22" x14ac:dyDescent="0.15">
      <c r="E13" s="6">
        <v>5</v>
      </c>
      <c r="F13" s="2" t="s">
        <v>106</v>
      </c>
      <c r="G13" s="2" t="s">
        <v>106</v>
      </c>
      <c r="H13" s="2" t="s">
        <v>107</v>
      </c>
      <c r="I13" s="2" t="s">
        <v>108</v>
      </c>
      <c r="J13" s="2" t="s">
        <v>107</v>
      </c>
      <c r="L13" s="6">
        <v>50009</v>
      </c>
      <c r="M13" s="6">
        <v>50009</v>
      </c>
      <c r="N13" s="6">
        <v>50005</v>
      </c>
      <c r="O13" s="6">
        <v>50008</v>
      </c>
      <c r="P13" s="6">
        <v>50005</v>
      </c>
      <c r="R13" s="6">
        <f>_xlfn.XLOOKUP(F13,[2]配置!$D:$D,[2]配置!$B:$B,"")</f>
        <v>50009</v>
      </c>
      <c r="S13" s="6">
        <f>_xlfn.XLOOKUP(G13,[2]配置!$D:$D,[2]配置!$B:$B,"")</f>
        <v>50009</v>
      </c>
      <c r="T13" s="6">
        <f>_xlfn.XLOOKUP(H13,[2]配置!$D:$D,[2]配置!$B:$B,"")</f>
        <v>50005</v>
      </c>
      <c r="U13" s="6">
        <f>_xlfn.XLOOKUP(I13,[2]配置!$D:$D,[2]配置!$B:$B,"")</f>
        <v>50008</v>
      </c>
      <c r="V13" s="6">
        <f>_xlfn.XLOOKUP(J13,[2]配置!$D:$D,[2]配置!$B:$B,"")</f>
        <v>50005</v>
      </c>
    </row>
    <row r="14" spans="1:22" x14ac:dyDescent="0.15">
      <c r="E14" s="6">
        <v>6</v>
      </c>
      <c r="F14" s="2" t="s">
        <v>109</v>
      </c>
      <c r="G14" s="2" t="s">
        <v>109</v>
      </c>
      <c r="H14" s="2" t="s">
        <v>109</v>
      </c>
      <c r="I14" s="2" t="s">
        <v>101</v>
      </c>
      <c r="J14" s="2" t="s">
        <v>109</v>
      </c>
      <c r="L14" s="6">
        <v>50018</v>
      </c>
      <c r="M14" s="6">
        <v>50018</v>
      </c>
      <c r="N14" s="6">
        <v>50018</v>
      </c>
      <c r="O14" s="6">
        <v>50002</v>
      </c>
      <c r="P14" s="6">
        <v>50018</v>
      </c>
      <c r="R14" s="6">
        <f>_xlfn.XLOOKUP(F14,[2]配置!$D:$D,[2]配置!$B:$B,"")</f>
        <v>50018</v>
      </c>
      <c r="S14" s="6">
        <f>_xlfn.XLOOKUP(G14,[2]配置!$D:$D,[2]配置!$B:$B,"")</f>
        <v>50018</v>
      </c>
      <c r="T14" s="6">
        <f>_xlfn.XLOOKUP(H14,[2]配置!$D:$D,[2]配置!$B:$B,"")</f>
        <v>50018</v>
      </c>
      <c r="U14" s="6">
        <f>_xlfn.XLOOKUP(I14,[2]配置!$D:$D,[2]配置!$B:$B,"")</f>
        <v>50002</v>
      </c>
      <c r="V14" s="6">
        <f>_xlfn.XLOOKUP(J14,[2]配置!$D:$D,[2]配置!$B:$B,"")</f>
        <v>50018</v>
      </c>
    </row>
    <row r="15" spans="1:22" x14ac:dyDescent="0.15">
      <c r="E15" s="6">
        <v>7</v>
      </c>
      <c r="F15" s="2" t="s">
        <v>110</v>
      </c>
      <c r="G15" s="2" t="s">
        <v>110</v>
      </c>
      <c r="H15" s="2" t="s">
        <v>110</v>
      </c>
      <c r="I15" s="2" t="s">
        <v>110</v>
      </c>
      <c r="J15" s="2" t="s">
        <v>110</v>
      </c>
      <c r="L15" s="6">
        <v>50020</v>
      </c>
      <c r="M15" s="6">
        <v>50020</v>
      </c>
      <c r="N15" s="6">
        <v>50020</v>
      </c>
      <c r="O15" s="6">
        <v>50020</v>
      </c>
      <c r="P15" s="6">
        <v>50020</v>
      </c>
      <c r="R15" s="6">
        <f>_xlfn.XLOOKUP(F15,[2]配置!$D:$D,[2]配置!$B:$B,"")</f>
        <v>50020</v>
      </c>
      <c r="S15" s="6">
        <f>_xlfn.XLOOKUP(G15,[2]配置!$D:$D,[2]配置!$B:$B,"")</f>
        <v>50020</v>
      </c>
      <c r="T15" s="6">
        <f>_xlfn.XLOOKUP(H15,[2]配置!$D:$D,[2]配置!$B:$B,"")</f>
        <v>50020</v>
      </c>
      <c r="U15" s="6">
        <f>_xlfn.XLOOKUP(I15,[2]配置!$D:$D,[2]配置!$B:$B,"")</f>
        <v>50020</v>
      </c>
      <c r="V15" s="6">
        <f>_xlfn.XLOOKUP(J15,[2]配置!$D:$D,[2]配置!$B:$B,"")</f>
        <v>50020</v>
      </c>
    </row>
    <row r="16" spans="1:22" x14ac:dyDescent="0.15">
      <c r="E16" s="6">
        <v>8</v>
      </c>
      <c r="F16" s="2" t="s">
        <v>107</v>
      </c>
      <c r="G16" s="2" t="s">
        <v>107</v>
      </c>
      <c r="H16" s="2" t="s">
        <v>107</v>
      </c>
      <c r="I16" s="2" t="s">
        <v>106</v>
      </c>
      <c r="J16" s="2" t="s">
        <v>107</v>
      </c>
      <c r="L16" s="6">
        <v>50005</v>
      </c>
      <c r="M16" s="6">
        <v>50005</v>
      </c>
      <c r="N16" s="6">
        <v>50005</v>
      </c>
      <c r="O16" s="6">
        <v>50009</v>
      </c>
      <c r="P16" s="6">
        <v>50005</v>
      </c>
      <c r="R16" s="6">
        <f>_xlfn.XLOOKUP(F16,[2]配置!$D:$D,[2]配置!$B:$B,"")</f>
        <v>50005</v>
      </c>
      <c r="S16" s="6">
        <f>_xlfn.XLOOKUP(G16,[2]配置!$D:$D,[2]配置!$B:$B,"")</f>
        <v>50005</v>
      </c>
      <c r="T16" s="6">
        <f>_xlfn.XLOOKUP(H16,[2]配置!$D:$D,[2]配置!$B:$B,"")</f>
        <v>50005</v>
      </c>
      <c r="U16" s="6">
        <f>_xlfn.XLOOKUP(I16,[2]配置!$D:$D,[2]配置!$B:$B,"")</f>
        <v>50009</v>
      </c>
      <c r="V16" s="6">
        <f>_xlfn.XLOOKUP(J16,[2]配置!$D:$D,[2]配置!$B:$B,"")</f>
        <v>50005</v>
      </c>
    </row>
    <row r="17" spans="5:22" x14ac:dyDescent="0.15">
      <c r="E17" s="6">
        <v>9</v>
      </c>
      <c r="F17" s="2" t="s">
        <v>111</v>
      </c>
      <c r="G17" s="2" t="s">
        <v>111</v>
      </c>
      <c r="H17" s="2" t="s">
        <v>112</v>
      </c>
      <c r="I17" s="2" t="s">
        <v>112</v>
      </c>
      <c r="J17" s="2" t="s">
        <v>112</v>
      </c>
      <c r="L17" s="6">
        <v>50006</v>
      </c>
      <c r="M17" s="6">
        <v>50006</v>
      </c>
      <c r="N17" s="6">
        <v>50007</v>
      </c>
      <c r="O17" s="6">
        <v>50007</v>
      </c>
      <c r="P17" s="6">
        <v>50007</v>
      </c>
      <c r="R17" s="6">
        <f>_xlfn.XLOOKUP(F17,[2]配置!$D:$D,[2]配置!$B:$B,"")</f>
        <v>50006</v>
      </c>
      <c r="S17" s="6">
        <f>_xlfn.XLOOKUP(G17,[2]配置!$D:$D,[2]配置!$B:$B,"")</f>
        <v>50006</v>
      </c>
      <c r="T17" s="6">
        <f>_xlfn.XLOOKUP(H17,[2]配置!$D:$D,[2]配置!$B:$B,"")</f>
        <v>50007</v>
      </c>
      <c r="U17" s="6">
        <f>_xlfn.XLOOKUP(I17,[2]配置!$D:$D,[2]配置!$B:$B,"")</f>
        <v>50007</v>
      </c>
      <c r="V17" s="6">
        <f>_xlfn.XLOOKUP(J17,[2]配置!$D:$D,[2]配置!$B:$B,"")</f>
        <v>50007</v>
      </c>
    </row>
    <row r="18" spans="5:22" x14ac:dyDescent="0.15">
      <c r="E18" s="6">
        <v>10</v>
      </c>
      <c r="F18" s="2" t="s">
        <v>113</v>
      </c>
      <c r="G18" s="2" t="s">
        <v>113</v>
      </c>
      <c r="H18" s="2" t="s">
        <v>114</v>
      </c>
      <c r="I18" s="2" t="s">
        <v>115</v>
      </c>
      <c r="J18" s="2" t="s">
        <v>114</v>
      </c>
      <c r="L18" s="6">
        <v>50010</v>
      </c>
      <c r="M18" s="6">
        <v>50010</v>
      </c>
      <c r="N18" s="6">
        <v>50001</v>
      </c>
      <c r="O18" s="6">
        <v>50017</v>
      </c>
      <c r="P18" s="6">
        <v>50001</v>
      </c>
      <c r="R18" s="6">
        <f>_xlfn.XLOOKUP(F18,[2]配置!$D:$D,[2]配置!$B:$B,"")</f>
        <v>50010</v>
      </c>
      <c r="S18" s="6">
        <f>_xlfn.XLOOKUP(G18,[2]配置!$D:$D,[2]配置!$B:$B,"")</f>
        <v>50010</v>
      </c>
      <c r="T18" s="6">
        <f>_xlfn.XLOOKUP(H18,[2]配置!$D:$D,[2]配置!$B:$B,"")</f>
        <v>50001</v>
      </c>
      <c r="U18" s="6">
        <f>_xlfn.XLOOKUP(I18,[2]配置!$D:$D,[2]配置!$B:$B,"")</f>
        <v>50017</v>
      </c>
      <c r="V18" s="6">
        <f>_xlfn.XLOOKUP(J18,[2]配置!$D:$D,[2]配置!$B:$B,"")</f>
        <v>50001</v>
      </c>
    </row>
    <row r="19" spans="5:22" x14ac:dyDescent="0.15">
      <c r="E19" s="6">
        <v>11</v>
      </c>
      <c r="F19" s="2" t="s">
        <v>101</v>
      </c>
      <c r="G19" s="2" t="s">
        <v>101</v>
      </c>
      <c r="H19" s="2" t="s">
        <v>101</v>
      </c>
      <c r="I19" s="2" t="s">
        <v>109</v>
      </c>
      <c r="J19" s="2" t="s">
        <v>101</v>
      </c>
      <c r="L19" s="6">
        <v>50002</v>
      </c>
      <c r="M19" s="6">
        <v>50002</v>
      </c>
      <c r="N19" s="6">
        <v>50002</v>
      </c>
      <c r="O19" s="6">
        <v>50018</v>
      </c>
      <c r="P19" s="6">
        <v>50002</v>
      </c>
      <c r="R19" s="6">
        <f>_xlfn.XLOOKUP(F19,[2]配置!$D:$D,[2]配置!$B:$B,"")</f>
        <v>50002</v>
      </c>
      <c r="S19" s="6">
        <f>_xlfn.XLOOKUP(G19,[2]配置!$D:$D,[2]配置!$B:$B,"")</f>
        <v>50002</v>
      </c>
      <c r="T19" s="6">
        <f>_xlfn.XLOOKUP(H19,[2]配置!$D:$D,[2]配置!$B:$B,"")</f>
        <v>50002</v>
      </c>
      <c r="U19" s="6">
        <f>_xlfn.XLOOKUP(I19,[2]配置!$D:$D,[2]配置!$B:$B,"")</f>
        <v>50018</v>
      </c>
      <c r="V19" s="6">
        <f>_xlfn.XLOOKUP(J19,[2]配置!$D:$D,[2]配置!$B:$B,"")</f>
        <v>50002</v>
      </c>
    </row>
    <row r="20" spans="5:22" x14ac:dyDescent="0.15">
      <c r="E20" s="6">
        <v>12</v>
      </c>
      <c r="F20" s="2" t="s">
        <v>102</v>
      </c>
      <c r="G20" s="2" t="s">
        <v>102</v>
      </c>
      <c r="H20" s="2" t="s">
        <v>102</v>
      </c>
      <c r="I20" s="2" t="s">
        <v>116</v>
      </c>
      <c r="J20" s="2" t="s">
        <v>102</v>
      </c>
      <c r="L20" s="6">
        <v>50003</v>
      </c>
      <c r="M20" s="6">
        <v>50003</v>
      </c>
      <c r="N20" s="6">
        <v>50003</v>
      </c>
      <c r="O20" s="6">
        <v>50012</v>
      </c>
      <c r="P20" s="6">
        <v>50003</v>
      </c>
      <c r="R20" s="6">
        <f>_xlfn.XLOOKUP(F20,[2]配置!$D:$D,[2]配置!$B:$B,"")</f>
        <v>50003</v>
      </c>
      <c r="S20" s="6">
        <f>_xlfn.XLOOKUP(G20,[2]配置!$D:$D,[2]配置!$B:$B,"")</f>
        <v>50003</v>
      </c>
      <c r="T20" s="6">
        <f>_xlfn.XLOOKUP(H20,[2]配置!$D:$D,[2]配置!$B:$B,"")</f>
        <v>50003</v>
      </c>
      <c r="U20" s="6">
        <f>_xlfn.XLOOKUP(I20,[2]配置!$D:$D,[2]配置!$B:$B,"")</f>
        <v>50012</v>
      </c>
      <c r="V20" s="6">
        <f>_xlfn.XLOOKUP(J20,[2]配置!$D:$D,[2]配置!$B:$B,"")</f>
        <v>50003</v>
      </c>
    </row>
    <row r="21" spans="5:22" x14ac:dyDescent="0.15">
      <c r="E21" s="6">
        <v>13</v>
      </c>
      <c r="F21" s="2" t="s">
        <v>117</v>
      </c>
      <c r="G21" s="2" t="s">
        <v>117</v>
      </c>
      <c r="H21" s="2" t="s">
        <v>117</v>
      </c>
      <c r="I21" s="2" t="s">
        <v>118</v>
      </c>
      <c r="J21" s="2" t="s">
        <v>117</v>
      </c>
      <c r="L21" s="6">
        <v>50011</v>
      </c>
      <c r="M21" s="6">
        <v>50011</v>
      </c>
      <c r="N21" s="6">
        <v>50011</v>
      </c>
      <c r="O21" s="6">
        <v>50015</v>
      </c>
      <c r="P21" s="6">
        <v>50011</v>
      </c>
      <c r="R21" s="6">
        <f>_xlfn.XLOOKUP(F21,[2]配置!$D:$D,[2]配置!$B:$B,"")</f>
        <v>50011</v>
      </c>
      <c r="S21" s="6">
        <f>_xlfn.XLOOKUP(G21,[2]配置!$D:$D,[2]配置!$B:$B,"")</f>
        <v>50011</v>
      </c>
      <c r="T21" s="6">
        <f>_xlfn.XLOOKUP(H21,[2]配置!$D:$D,[2]配置!$B:$B,"")</f>
        <v>50011</v>
      </c>
      <c r="U21" s="6">
        <f>_xlfn.XLOOKUP(I21,[2]配置!$D:$D,[2]配置!$B:$B,"")</f>
        <v>50015</v>
      </c>
      <c r="V21" s="6">
        <f>_xlfn.XLOOKUP(J21,[2]配置!$D:$D,[2]配置!$B:$B,"")</f>
        <v>50011</v>
      </c>
    </row>
    <row r="22" spans="5:22" x14ac:dyDescent="0.15">
      <c r="E22" s="6">
        <v>14</v>
      </c>
      <c r="F22" s="2" t="s">
        <v>119</v>
      </c>
      <c r="G22" s="2" t="s">
        <v>119</v>
      </c>
      <c r="H22" s="2" t="s">
        <v>119</v>
      </c>
      <c r="I22" s="2" t="s">
        <v>120</v>
      </c>
      <c r="J22" s="2" t="s">
        <v>119</v>
      </c>
      <c r="L22" s="6">
        <v>50014</v>
      </c>
      <c r="M22" s="6">
        <v>50014</v>
      </c>
      <c r="N22" s="6">
        <v>50014</v>
      </c>
      <c r="O22" s="6">
        <v>50032</v>
      </c>
      <c r="P22" s="6">
        <v>50014</v>
      </c>
      <c r="R22" s="6">
        <f>_xlfn.XLOOKUP(F22,[2]配置!$D:$D,[2]配置!$B:$B,"")</f>
        <v>50014</v>
      </c>
      <c r="S22" s="6">
        <f>_xlfn.XLOOKUP(G22,[2]配置!$D:$D,[2]配置!$B:$B,"")</f>
        <v>50014</v>
      </c>
      <c r="T22" s="6">
        <f>_xlfn.XLOOKUP(H22,[2]配置!$D:$D,[2]配置!$B:$B,"")</f>
        <v>50014</v>
      </c>
      <c r="U22" s="6">
        <f>_xlfn.XLOOKUP(I22,[2]配置!$D:$D,[2]配置!$B:$B,"")</f>
        <v>50032</v>
      </c>
      <c r="V22" s="6">
        <f>_xlfn.XLOOKUP(J22,[2]配置!$D:$D,[2]配置!$B:$B,"")</f>
        <v>50014</v>
      </c>
    </row>
    <row r="23" spans="5:22" x14ac:dyDescent="0.15">
      <c r="E23" s="6">
        <v>15</v>
      </c>
      <c r="F23" s="37" t="s">
        <v>121</v>
      </c>
      <c r="G23" s="38" t="s">
        <v>122</v>
      </c>
      <c r="H23" s="38" t="s">
        <v>123</v>
      </c>
      <c r="I23" s="37" t="s">
        <v>124</v>
      </c>
      <c r="J23" s="37" t="s">
        <v>125</v>
      </c>
      <c r="L23" s="6">
        <v>140104</v>
      </c>
      <c r="M23" s="6">
        <v>140101</v>
      </c>
      <c r="N23" s="6">
        <v>141018</v>
      </c>
      <c r="O23" s="6">
        <v>141001</v>
      </c>
      <c r="P23" s="6">
        <v>141009</v>
      </c>
      <c r="R23" s="6">
        <f>_xlfn.XLOOKUP(F23,[2]配置!$D:$D,[2]配置!$B:$B,"")</f>
        <v>140104</v>
      </c>
      <c r="S23" s="6">
        <f>_xlfn.XLOOKUP(G23,[2]配置!$D:$D,[2]配置!$B:$B,"")</f>
        <v>140101</v>
      </c>
      <c r="T23" s="6">
        <f>_xlfn.XLOOKUP(H23,[2]配置!$D:$D,[2]配置!$B:$B,"")</f>
        <v>141018</v>
      </c>
      <c r="U23" s="6">
        <f>_xlfn.XLOOKUP(I23,[2]配置!$D:$D,[2]配置!$B:$B,"")</f>
        <v>141001</v>
      </c>
      <c r="V23" s="6">
        <f>_xlfn.XLOOKUP(J23,[2]配置!$D:$D,[2]配置!$B:$B,"")</f>
        <v>141009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配置</vt:lpstr>
      <vt:lpstr>战力中转</vt:lpstr>
      <vt:lpstr>产出中转</vt:lpstr>
      <vt:lpstr>关卡中转</vt:lpstr>
      <vt:lpstr>阵容中转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2025-06-23T03:00:28Z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